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P:\460\Aluskuljetukset_LUT\Pyryn satamalista\"/>
    </mc:Choice>
  </mc:AlternateContent>
  <xr:revisionPtr revIDLastSave="0" documentId="13_ncr:1_{EB6B08B6-1316-404A-8978-2A684B9A7E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2" i="1" l="1"/>
  <c r="F75" i="1"/>
  <c r="R74" i="1"/>
  <c r="R73" i="1"/>
  <c r="AB66" i="1"/>
  <c r="F64" i="1"/>
  <c r="F62" i="1"/>
  <c r="R57" i="1"/>
  <c r="Q42" i="1"/>
  <c r="F38" i="1"/>
  <c r="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1" authorId="0" shapeId="0" xr:uid="{21E22AFA-CC26-4D19-AD4D-0A74676FFE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Raakapuulle varattu terminaalivarasto</t>
        </r>
      </text>
    </comment>
    <comment ref="O3" authorId="0" shapeId="0" xr:uid="{845EFA70-64B8-48AE-BC97-AF394A2AF8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 oma laituri 7.8 m</t>
        </r>
      </text>
    </comment>
    <comment ref="R36" authorId="0" shapeId="0" xr:uid="{066C22A1-6BCE-4CF8-A0B1-D5071CDF68D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</t>
        </r>
      </text>
    </comment>
    <comment ref="R41" authorId="0" shapeId="0" xr:uid="{938E41F1-6C02-41DF-957B-54B5C92EBC4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</t>
        </r>
      </text>
    </comment>
    <comment ref="R53" authorId="0" shapeId="0" xr:uid="{D7615A9E-1E15-4B04-AD3D-4501D67735D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Ehkä lisäalueita, ei varmaa</t>
        </r>
      </text>
    </comment>
    <comment ref="R57" authorId="0" shapeId="0" xr:uid="{C3030E87-A6A4-4931-BB1A-821A5F556C2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 Paikkatietoikkuna</t>
        </r>
      </text>
    </comment>
    <comment ref="R73" authorId="0" shapeId="0" xr:uid="{9C4C0826-AAB0-4DF6-B020-09DFD0EAB7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kartalta/ilmakuvasta Paikkatietoikkuna. </t>
        </r>
      </text>
    </comment>
    <comment ref="R74" authorId="0" shapeId="0" xr:uid="{D0D47C78-4B9F-4E2A-A65E-FE384BA5D0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 Paikkatietoikkunassa</t>
        </r>
      </text>
    </comment>
  </commentList>
</comments>
</file>

<file path=xl/sharedStrings.xml><?xml version="1.0" encoding="utf-8"?>
<sst xmlns="http://schemas.openxmlformats.org/spreadsheetml/2006/main" count="1271" uniqueCount="440">
  <si>
    <t>Kartta</t>
  </si>
  <si>
    <t>Koodi</t>
  </si>
  <si>
    <t>Nimi</t>
  </si>
  <si>
    <t>Tyyppi</t>
  </si>
  <si>
    <t>Hallinnoijaorganisaatio</t>
  </si>
  <si>
    <t>Hallinnoiva_Operoiva_Organisaatio</t>
  </si>
  <si>
    <t>Sijaintikunta</t>
  </si>
  <si>
    <t>Vesisto</t>
  </si>
  <si>
    <t>Tarkennus</t>
  </si>
  <si>
    <t>Operaattorit</t>
  </si>
  <si>
    <t>Lastaus_purkukalusto</t>
  </si>
  <si>
    <t>Kaytto</t>
  </si>
  <si>
    <t>Vaylaluokka</t>
  </si>
  <si>
    <t>Kulkusyvyys_m</t>
  </si>
  <si>
    <t>Laituripaikat</t>
  </si>
  <si>
    <t>Laiturivarasto_m3</t>
  </si>
  <si>
    <t>Maavarasto_ha</t>
  </si>
  <si>
    <t>Maavarasto_m3</t>
  </si>
  <si>
    <t>Asfaltointi</t>
  </si>
  <si>
    <t xml:space="preserve">Sorapohja </t>
  </si>
  <si>
    <t>Kaluston_sailytysmahdollisuus</t>
  </si>
  <si>
    <t>Ymparivuotinen_kuormausmahdollisuus</t>
  </si>
  <si>
    <t>Talvikunnossapito</t>
  </si>
  <si>
    <t>Valaistus</t>
  </si>
  <si>
    <t>Lisatietoja</t>
  </si>
  <si>
    <t>Lapikulkeva_puuvirta_vuodessa_m3</t>
  </si>
  <si>
    <t>Linkki</t>
  </si>
  <si>
    <t>Osoite_Lahin_osoite</t>
  </si>
  <si>
    <t>eurefN</t>
  </si>
  <si>
    <t>eurefE</t>
  </si>
  <si>
    <t>Koordinaattipisteen_tarkkuus</t>
  </si>
  <si>
    <t>FIHKO-0020</t>
  </si>
  <si>
    <t>Koverhar</t>
  </si>
  <si>
    <t xml:space="preserve">Yleinen </t>
  </si>
  <si>
    <t>Hangon Satama - Hangö Hamn Oy Ab</t>
  </si>
  <si>
    <t>Hanko</t>
  </si>
  <si>
    <t>Rannikko</t>
  </si>
  <si>
    <t>Lastaus ja purku</t>
  </si>
  <si>
    <t>Lähialueella useita operaattoreita, ei määritetty</t>
  </si>
  <si>
    <t>Tarvittaessa</t>
  </si>
  <si>
    <t>VL1</t>
  </si>
  <si>
    <t>Ei erikseen puulle</t>
  </si>
  <si>
    <t>x</t>
  </si>
  <si>
    <t>Laitureiden ja varastokenttien käyttö eri lastien käsittelyyn arvioidaan tapauskohtaisesti. Hangon Satama investoi ja kehitää parhaillaan Koverharin satamaa palvelemaan tulevaisuuden tavaravirtojen tarpeita.</t>
  </si>
  <si>
    <t>0-500</t>
  </si>
  <si>
    <t>http://portofhanko.fi/satamat/</t>
  </si>
  <si>
    <t>Koverharintie 303 Lappohja</t>
  </si>
  <si>
    <t>alueella</t>
  </si>
  <si>
    <t>FIINK-0007</t>
  </si>
  <si>
    <t>Inkoo Syväsatama</t>
  </si>
  <si>
    <t>Yleinen yksityinen</t>
  </si>
  <si>
    <t>Inkoo Shipping Oy</t>
  </si>
  <si>
    <t>Inkoo Shipping</t>
  </si>
  <si>
    <t>Inkoo</t>
  </si>
  <si>
    <t>https://www.inkooshipping.fi/</t>
  </si>
  <si>
    <t>Satamatie 454 Inkoo</t>
  </si>
  <si>
    <t>tarkka</t>
  </si>
  <si>
    <t xml:space="preserve">FIDLS-0001 </t>
  </si>
  <si>
    <t>Taalintehdas</t>
  </si>
  <si>
    <t>Seaport Logistics SL Oy</t>
  </si>
  <si>
    <t>Kemiönsaari</t>
  </si>
  <si>
    <t>Jatkuvasti</t>
  </si>
  <si>
    <t>Ympärivuotinen</t>
  </si>
  <si>
    <t>x, huoltomahdollisuus</t>
  </si>
  <si>
    <t>Talvisatama. Maksimi kertakuorma laivalla on 16000 m³. Kastelu tukkipuulle mahdollinen. Haketustoimintaa satamassa.  Noin 25000 m³ vuosittain raakapuuta, kasvamaan päin.</t>
  </si>
  <si>
    <t>&gt;5000</t>
  </si>
  <si>
    <t>Taalintehtaantie 679 Taalintehdas Kemiö</t>
  </si>
  <si>
    <t>FIKNT-0001</t>
  </si>
  <si>
    <t>Kantvik</t>
  </si>
  <si>
    <t>Yleinen</t>
  </si>
  <si>
    <t xml:space="preserve">Helsingin Satama Oy </t>
  </si>
  <si>
    <t>Oy Kantvik Shipping Ltd</t>
  </si>
  <si>
    <t>Kirkkonummi</t>
  </si>
  <si>
    <t>Kaksi satamarakennetta, kolme laituria. Myös muuta jatkuvaa laivaliikennettä.</t>
  </si>
  <si>
    <t>https://www.portofhelsinki.fi/tavaraliikenne-ja-alukset/kantvikin-satama</t>
  </si>
  <si>
    <t>Sokeritehtaantie 20 ja Strömsbyntie 123 Kantvik</t>
  </si>
  <si>
    <t>Ekhamn</t>
  </si>
  <si>
    <t>Lastaus</t>
  </si>
  <si>
    <t>rahdinkuljettaja (Idäntie Ky)</t>
  </si>
  <si>
    <t xml:space="preserve">Ei tarjolla </t>
  </si>
  <si>
    <t>Ekhamnintie 32 Kemiönsaari</t>
  </si>
  <si>
    <t xml:space="preserve">Dragsfjärd </t>
  </si>
  <si>
    <t>rahdinkuljettaja</t>
  </si>
  <si>
    <t>FIKIM-0002</t>
  </si>
  <si>
    <t>Kemiö Fröjdböle</t>
  </si>
  <si>
    <t>Yksityinen</t>
  </si>
  <si>
    <t>SP Minerals Oy</t>
  </si>
  <si>
    <t>Idäntie Ky (aluskuljetusvarustamo)</t>
  </si>
  <si>
    <t>Lastauslaituri</t>
  </si>
  <si>
    <t xml:space="preserve">rahdinkuljettaja (Idäntie Ky) </t>
  </si>
  <si>
    <t>Ei tarjolla</t>
  </si>
  <si>
    <t>Satunnainen</t>
  </si>
  <si>
    <t>VL2</t>
  </si>
  <si>
    <t>ei</t>
  </si>
  <si>
    <t>Satamatie 91 Kemiönsaari</t>
  </si>
  <si>
    <t>FIHEL-0027-30</t>
  </si>
  <si>
    <t>Helsinki Vuosaari</t>
  </si>
  <si>
    <t>Helsinki</t>
  </si>
  <si>
    <t>Purku</t>
  </si>
  <si>
    <t>Steveco Oy</t>
  </si>
  <si>
    <t>https://www.portofhelsinki.fi/tavaraliikenne-ja-alukset/vuosaaren-satama</t>
  </si>
  <si>
    <t>Gatehouse, Komentosilta 1 Helsinki</t>
  </si>
  <si>
    <t>Heisala (läntinen)</t>
  </si>
  <si>
    <t>Parainen</t>
  </si>
  <si>
    <t>VL3</t>
  </si>
  <si>
    <t>Västerängintie 221 Parainen</t>
  </si>
  <si>
    <t>Heisala (pohjoinen)</t>
  </si>
  <si>
    <t>Heisalantie 2 Parainen</t>
  </si>
  <si>
    <t>Pärnäs</t>
  </si>
  <si>
    <t>Saaristotie 5872 Parainen</t>
  </si>
  <si>
    <t>Korppoo</t>
  </si>
  <si>
    <t>Marjatankatu 5 33580 Tampere</t>
  </si>
  <si>
    <t>Mjösund</t>
  </si>
  <si>
    <t>Keramia Oy</t>
  </si>
  <si>
    <t>Santasaarentie 64 Kemiönsaari</t>
  </si>
  <si>
    <t>Vattkast</t>
  </si>
  <si>
    <t>Wattkastintie 48 Parainen</t>
  </si>
  <si>
    <t>Nauvo</t>
  </si>
  <si>
    <t>alueella, epätarkka</t>
  </si>
  <si>
    <t>Kittuis</t>
  </si>
  <si>
    <t>Houtskarintie 2 Parainen</t>
  </si>
  <si>
    <t>Saverkeit</t>
  </si>
  <si>
    <t>Saverkeitintie 181 Parainen</t>
  </si>
  <si>
    <t>FITOK-0001</t>
  </si>
  <si>
    <t>Tolkkinen</t>
  </si>
  <si>
    <t>Tolkkisten satama (Prima Logistics Oy)</t>
  </si>
  <si>
    <t>Port of Tolkkinen</t>
  </si>
  <si>
    <t>Porvoo</t>
  </si>
  <si>
    <t>Prima Logistics Oy</t>
  </si>
  <si>
    <t>VL1 tai VL2</t>
  </si>
  <si>
    <t>Erillinen terminaalioperaattori</t>
  </si>
  <si>
    <t>1000-5000</t>
  </si>
  <si>
    <t>http://www.portoftolkkinen.fi/</t>
  </si>
  <si>
    <t>Tolkkisten satamatie 9 Tolkkinen</t>
  </si>
  <si>
    <t>Houtskär</t>
  </si>
  <si>
    <t>FISAL-0001</t>
  </si>
  <si>
    <t>Salo</t>
  </si>
  <si>
    <t>Kausiluonteinen</t>
  </si>
  <si>
    <t>Maksimi kertakuorma hinaaja-lauttayhdistelmällä on 5900 m³. Avovesiajan satama. Kastelu tukkipuulle mahdollinen, sinertymisen esto. Haketustoimintaa satamassa. Talvijäädytys. Talvisatamamahdollisuus.</t>
  </si>
  <si>
    <t>http://www.saloseaport.fi/</t>
  </si>
  <si>
    <t>Merikulmantie 917 Salo</t>
  </si>
  <si>
    <t>Rantatie 1 Parainen</t>
  </si>
  <si>
    <t>tarkka, alueella</t>
  </si>
  <si>
    <t>FIFAR-0001</t>
  </si>
  <si>
    <t>Färjsund</t>
  </si>
  <si>
    <t>Finström</t>
  </si>
  <si>
    <t>Strömsängsvägen 72 Finström</t>
  </si>
  <si>
    <t>FIKTK-0001</t>
  </si>
  <si>
    <t>HaminaKotka Halla</t>
  </si>
  <si>
    <t>HaminaKotka Satama Oy</t>
  </si>
  <si>
    <t>Kotka</t>
  </si>
  <si>
    <t>RP Group Oy</t>
  </si>
  <si>
    <t>http://www.haminakotka.com/fi/tietoa-satamasta/satamanosat/halla</t>
  </si>
  <si>
    <t>Halla Kotka</t>
  </si>
  <si>
    <t>FIKTK-0007</t>
  </si>
  <si>
    <t>HaminaKotka Sunila</t>
  </si>
  <si>
    <t>http://www.haminakotka.com/fi/tietoa-satamasta/satamanosat/sunila</t>
  </si>
  <si>
    <t>Sunila Kotka</t>
  </si>
  <si>
    <t>FITKU</t>
  </si>
  <si>
    <t>Turun satama</t>
  </si>
  <si>
    <t>Turun Satama Oy</t>
  </si>
  <si>
    <t>Turku</t>
  </si>
  <si>
    <t>rahdinkuljettaja, erill. terminaalioperaattori (mm. Turku Stevedoring Oy, Finnsteve Oy, Stevena Oy)</t>
  </si>
  <si>
    <t>9 ja 10</t>
  </si>
  <si>
    <t>https://www.portofturku.fi/</t>
  </si>
  <si>
    <t>Turku, satama-alue</t>
  </si>
  <si>
    <t>FILPP-0003</t>
  </si>
  <si>
    <t>Kaukas</t>
  </si>
  <si>
    <t>UPM-Kymmene Oyj</t>
  </si>
  <si>
    <t>UPM-Metsä</t>
  </si>
  <si>
    <t>Lappeenranta</t>
  </si>
  <si>
    <t>Vuoksi</t>
  </si>
  <si>
    <t>Syväväylä satama</t>
  </si>
  <si>
    <t>Alatehtaantie 198 Lappeenranta</t>
  </si>
  <si>
    <t>FILPP-0004</t>
  </si>
  <si>
    <t>Metsä Fibre Lappeenrannan saha</t>
  </si>
  <si>
    <t>MetsäFibre</t>
  </si>
  <si>
    <t>Metsä Group</t>
  </si>
  <si>
    <t>Szepaniak Oy</t>
  </si>
  <si>
    <t>Teollisuuslaituri</t>
  </si>
  <si>
    <t>Metsäsaimaankatu 5 Lappeenranta</t>
  </si>
  <si>
    <t>FIJOU-0002</t>
  </si>
  <si>
    <t>Honkalahti</t>
  </si>
  <si>
    <t>Honkalahden Laituri Oy</t>
  </si>
  <si>
    <t>Saimaa Terminals</t>
  </si>
  <si>
    <t xml:space="preserve">Saimaa Terminals Oy </t>
  </si>
  <si>
    <t>http://www.sterm.fi/FI/Toimipisteet/</t>
  </si>
  <si>
    <t>Saimaantie 72 Lappeenranta</t>
  </si>
  <si>
    <t>Metsä Fibre Joutseno</t>
  </si>
  <si>
    <t>MetsäFibre Oy, Joutsenon tehdas</t>
  </si>
  <si>
    <t>Metsä Fibre Oy, Joutsenon tehdas</t>
  </si>
  <si>
    <t xml:space="preserve">Kausiluonteinen </t>
  </si>
  <si>
    <t>Vain Saimaan sisäistä liikennettä, ISPS valmius. Vain pyöreän puun vastaanottoa. Alusten tankkaus laiturissa kielletty.</t>
  </si>
  <si>
    <t>Haukilahdentie 23 Lappeenranta</t>
  </si>
  <si>
    <t>FIRAU-0005</t>
  </si>
  <si>
    <t>Metsä Fibre Rauma</t>
  </si>
  <si>
    <t>Metsä Fibre</t>
  </si>
  <si>
    <t>MetsäGroup</t>
  </si>
  <si>
    <t>Rauma</t>
  </si>
  <si>
    <t>Euroports Rauma Oy</t>
  </si>
  <si>
    <t>Maanpääntie 11 Rauma</t>
  </si>
  <si>
    <t>Tainionkoski</t>
  </si>
  <si>
    <t>Stora Enso Oyj</t>
  </si>
  <si>
    <t>Imatra</t>
  </si>
  <si>
    <t>Tainiontehtaantie 25 Imatra</t>
  </si>
  <si>
    <t xml:space="preserve">tarkka </t>
  </si>
  <si>
    <t>FIVKT-0001</t>
  </si>
  <si>
    <t>Ensonrannantie 130 Imatra</t>
  </si>
  <si>
    <t>FIRAU-0002</t>
  </si>
  <si>
    <t>Rauma Kantasatama</t>
  </si>
  <si>
    <t xml:space="preserve">Rauman Satama Oy </t>
  </si>
  <si>
    <t>Rauman Satama Oy</t>
  </si>
  <si>
    <t>0-500 m³</t>
  </si>
  <si>
    <t>http://www.portofrauma.com/</t>
  </si>
  <si>
    <t>Hakunintie 19 Rauma</t>
  </si>
  <si>
    <t>Maakeski</t>
  </si>
  <si>
    <t>Järvi-Suomen Uittoyhdistys</t>
  </si>
  <si>
    <t>Padasjoki</t>
  </si>
  <si>
    <t>Kymijoki</t>
  </si>
  <si>
    <t>on</t>
  </si>
  <si>
    <t>Uimarannantie 56 Padasjoki</t>
  </si>
  <si>
    <t>Liimattala Syväsaari</t>
  </si>
  <si>
    <t>Puumala</t>
  </si>
  <si>
    <t>Syväsaarentie 194 Puumala</t>
  </si>
  <si>
    <t>FIRIS-0001</t>
  </si>
  <si>
    <t>Ristiina Pellos</t>
  </si>
  <si>
    <t>Mikkeli</t>
  </si>
  <si>
    <t>Karsikkoniementie 159 Mikkeli</t>
  </si>
  <si>
    <t>Haukkoniemi</t>
  </si>
  <si>
    <t>Perkaus Oy</t>
  </si>
  <si>
    <t>Saaripuun proomut</t>
  </si>
  <si>
    <t xml:space="preserve">Rahdinkuljettaja </t>
  </si>
  <si>
    <t>Viitalammentie 153 Puumala</t>
  </si>
  <si>
    <t>Karklahti</t>
  </si>
  <si>
    <t xml:space="preserve">Järvi-Suomen Uittoyhdistys </t>
  </si>
  <si>
    <t>Kuhmoinen</t>
  </si>
  <si>
    <t>Nelostie 1029 Kuhmoinen</t>
  </si>
  <si>
    <t>FIPOR-0001</t>
  </si>
  <si>
    <t>Pori Mäntyluoto</t>
  </si>
  <si>
    <t xml:space="preserve">Porin Satama Oy </t>
  </si>
  <si>
    <t>Port of Pori</t>
  </si>
  <si>
    <t>Pori</t>
  </si>
  <si>
    <t>Oy Hacklin Ltd</t>
  </si>
  <si>
    <t>http://www.portofpori.fi/</t>
  </si>
  <si>
    <t>Merisatamantie 4 Pori</t>
  </si>
  <si>
    <t>Savivedenpää</t>
  </si>
  <si>
    <t>Juva</t>
  </si>
  <si>
    <t>Maaralantie 258 Juva</t>
  </si>
  <si>
    <t>Vihottu</t>
  </si>
  <si>
    <t>Sulkava</t>
  </si>
  <si>
    <t>Proomulaituri</t>
  </si>
  <si>
    <t>Vihotuntie 237 Sulkava</t>
  </si>
  <si>
    <t>Metsä Wood Punkaharju</t>
  </si>
  <si>
    <t>Metsä Wood</t>
  </si>
  <si>
    <t>Savonlinna</t>
  </si>
  <si>
    <t>Tehtaantie 18 Punkaharju</t>
  </si>
  <si>
    <t>Pytynpohja</t>
  </si>
  <si>
    <t>Luhanka</t>
  </si>
  <si>
    <t>VL4</t>
  </si>
  <si>
    <t>Pytynpohjantie 81 Luhanka</t>
  </si>
  <si>
    <t>Schauman</t>
  </si>
  <si>
    <t>epätarkka</t>
  </si>
  <si>
    <t>FISVL-0001</t>
  </si>
  <si>
    <t>Vuohisaaren syväsatama</t>
  </si>
  <si>
    <t xml:space="preserve">Savonlinnan satamatoimi </t>
  </si>
  <si>
    <t>Savonlinnan kaupunki</t>
  </si>
  <si>
    <t>Syväväylä</t>
  </si>
  <si>
    <t>http://www.savonlinna.fi/asukas/kadut_ja_liikenne/satamat/syvasatama</t>
  </si>
  <si>
    <t>Vuohisaaren tie 5 Savonlinna</t>
  </si>
  <si>
    <t xml:space="preserve">Pihlajalahti </t>
  </si>
  <si>
    <t>Sulkavantie 726 Savonlinna</t>
  </si>
  <si>
    <t>FIMER-0001</t>
  </si>
  <si>
    <t>Merikarvia</t>
  </si>
  <si>
    <t xml:space="preserve">Merikarvian kunta </t>
  </si>
  <si>
    <t>Merikarvian kunta</t>
  </si>
  <si>
    <t>Rauma Shipping, Meriaura, Silva Shipping</t>
  </si>
  <si>
    <t>Asfaltoitu terminaalikenttä  sekä osa laiturialuetta käytettävissä raakapuun säilytykseen.</t>
  </si>
  <si>
    <t>http://www.merikarvia.fi/?p=/palvelut/satamat/laivasatama</t>
  </si>
  <si>
    <t>Satamatie 35 Merikarvia</t>
  </si>
  <si>
    <t>Rutalahti</t>
  </si>
  <si>
    <t>Joutsa</t>
  </si>
  <si>
    <t>Varvintie 56 Joutsa</t>
  </si>
  <si>
    <t>Haponlahti</t>
  </si>
  <si>
    <t>Väylävirasto</t>
  </si>
  <si>
    <t>Väylävirasto Sisävesiväylät-yksikkö</t>
  </si>
  <si>
    <t>Luiskalastauspaikka</t>
  </si>
  <si>
    <t>Tappuvirrantie 513 Savonlinna</t>
  </si>
  <si>
    <t>Puhos</t>
  </si>
  <si>
    <t>Joensuun Laivaus Oy</t>
  </si>
  <si>
    <t>Kitee</t>
  </si>
  <si>
    <t>rahdinkuljettaja, Joensuun Laivaus Oy</t>
  </si>
  <si>
    <t>Teollisuustie 27 Kitee</t>
  </si>
  <si>
    <t>Matkolahti</t>
  </si>
  <si>
    <t>Enonkoski</t>
  </si>
  <si>
    <t>Matkolahdentie 144 Enonkoski</t>
  </si>
  <si>
    <t>Savonranta Vihtakanta</t>
  </si>
  <si>
    <t>Oriniementie 775 Savonlinna</t>
  </si>
  <si>
    <t>FIVRK-0001</t>
  </si>
  <si>
    <t>Varkaus Akonniemi</t>
  </si>
  <si>
    <t>Varkauden kaupunki</t>
  </si>
  <si>
    <t>Varkaus</t>
  </si>
  <si>
    <t>http://www.varkaus.fi/asuminen-ja-ymp%C3%A4rist%C3%B6/kaupunkiymp%C3%A4rist%C3%B6/liikenne/vesiliikenne/rahtisatamat</t>
  </si>
  <si>
    <t>Satamakatu 78 Varkaus</t>
  </si>
  <si>
    <t>FIVRK-0003</t>
  </si>
  <si>
    <t>Varkaus Taipale</t>
  </si>
  <si>
    <t>Vl2</t>
  </si>
  <si>
    <t>Kanavanranta Varkaus</t>
  </si>
  <si>
    <t>FIVRK-0002</t>
  </si>
  <si>
    <t xml:space="preserve">Kosulanniemi </t>
  </si>
  <si>
    <t>Stora Enso Oyj, Metsä</t>
  </si>
  <si>
    <t>2 laituria puu- ja tuotelaiturit.</t>
  </si>
  <si>
    <t>Rantalankatu 4 Varkaus</t>
  </si>
  <si>
    <t>Kivisalmi</t>
  </si>
  <si>
    <t>Rääkkylä</t>
  </si>
  <si>
    <t>Oravisalontie 598 Rääkkylä</t>
  </si>
  <si>
    <t>FIKAS-0001</t>
  </si>
  <si>
    <t>Kaskinen</t>
  </si>
  <si>
    <t>Oy Kaskisten Satama</t>
  </si>
  <si>
    <t>Kaskisten Satama Oy</t>
  </si>
  <si>
    <t>Revisol Oy, BBLogistics Oy, Silva Shipping Oy</t>
  </si>
  <si>
    <t>Säilytyksestä satamassa alle 4 vko veloituksetta/m2</t>
  </si>
  <si>
    <t xml:space="preserve">&gt;5000 </t>
  </si>
  <si>
    <t>https://kaskinen.fi/fi/tyo-ja-yrittaminen/kuntakonserni/kaskisten-satama</t>
  </si>
  <si>
    <t>Kalasatamantie 30 Kaskinen</t>
  </si>
  <si>
    <t>FIJOE-0001</t>
  </si>
  <si>
    <t>Joensuu Ukonlahti</t>
  </si>
  <si>
    <t xml:space="preserve">Saimaan Satamat Oy </t>
  </si>
  <si>
    <t>Saimaan Satamat</t>
  </si>
  <si>
    <t>Joensuu</t>
  </si>
  <si>
    <t>Joensuun Laivaus Oy, rahdinkuljettaja</t>
  </si>
  <si>
    <t>Rakenteilla 5,5 ha lisää varastoaluetta raakapuulle. Mahdollisesti uusi raakapuun lastauslaituri.</t>
  </si>
  <si>
    <t>http://www.joensuu.fi/satama-ja-sen-ymparisto</t>
  </si>
  <si>
    <t>Satamatie 4 Joensuu</t>
  </si>
  <si>
    <t>Kuhjonlahti</t>
  </si>
  <si>
    <t>Konnevesi</t>
  </si>
  <si>
    <t>Vesannontie 394 Konnevesi</t>
  </si>
  <si>
    <t>Neituri</t>
  </si>
  <si>
    <t>Rautalampi</t>
  </si>
  <si>
    <t>Kanava</t>
  </si>
  <si>
    <t>Luiskalastaus/purku</t>
  </si>
  <si>
    <t>Kanavanranta 19 Konnevesi</t>
  </si>
  <si>
    <t>Joukiinen</t>
  </si>
  <si>
    <t>Eno</t>
  </si>
  <si>
    <t>Luhtapohjantie 590 Joensuu</t>
  </si>
  <si>
    <t>Lintulahti</t>
  </si>
  <si>
    <t>Äänekoski</t>
  </si>
  <si>
    <t>Louhioja</t>
  </si>
  <si>
    <t>Eno-Joensuuntie 190 Joensuu</t>
  </si>
  <si>
    <t>Kuopio Kumpusalmi_2</t>
  </si>
  <si>
    <t>Kuopion kaupunki</t>
  </si>
  <si>
    <t>Kuopion kaupunki/Taisto Auvinen</t>
  </si>
  <si>
    <t>Kuopio</t>
  </si>
  <si>
    <t>Taisto Auvinen</t>
  </si>
  <si>
    <t xml:space="preserve">5000-7000 </t>
  </si>
  <si>
    <t>Elementtilaituri</t>
  </si>
  <si>
    <t>https://www.kuopio.fi/rahtisatamat</t>
  </si>
  <si>
    <t>Kumpusaarentie 6 Kuopio</t>
  </si>
  <si>
    <t>FIKUO-0001</t>
  </si>
  <si>
    <t>Kuopio Kumpusalmi</t>
  </si>
  <si>
    <t>rahdinkuljettaja (Mopro Oy, Fin-Terpuu Oy)</t>
  </si>
  <si>
    <t>Kausiluontoinen</t>
  </si>
  <si>
    <t>Laiturille mahtuu kahden laivakuorman verran raakapuuta.</t>
  </si>
  <si>
    <t>Harinkaa</t>
  </si>
  <si>
    <t>Vesanto</t>
  </si>
  <si>
    <t>Harinkaantie 926 Vesanto</t>
  </si>
  <si>
    <t>FIKUO-0002</t>
  </si>
  <si>
    <t>Savon Sellu</t>
  </si>
  <si>
    <t>Powerflute Oy</t>
  </si>
  <si>
    <t>Selluntie 142 Kuopio</t>
  </si>
  <si>
    <t>Jouhisenniemi</t>
  </si>
  <si>
    <t>Tervo</t>
  </si>
  <si>
    <t>Jouhisenniementie 89 Tervo</t>
  </si>
  <si>
    <t>Ridanniemi</t>
  </si>
  <si>
    <t>Viitasaari</t>
  </si>
  <si>
    <t>Naurismaantie 20 Viitasaari</t>
  </si>
  <si>
    <t>Kymönkoski</t>
  </si>
  <si>
    <t>Hanhiniementie 63 Viitasaari</t>
  </si>
  <si>
    <t>Iponlahti</t>
  </si>
  <si>
    <t>Kokkolantie 537 Viitasaari</t>
  </si>
  <si>
    <t xml:space="preserve">Ahkiolahti </t>
  </si>
  <si>
    <t>Laiturille mahtuu vain yksi alus kerrallaan.</t>
  </si>
  <si>
    <t>Luotsintie 27 Kuopio</t>
  </si>
  <si>
    <t>Retulahti1</t>
  </si>
  <si>
    <t>Juuka</t>
  </si>
  <si>
    <t>Uittotie Juuka</t>
  </si>
  <si>
    <t>Retulahti2</t>
  </si>
  <si>
    <t>Levälahti</t>
  </si>
  <si>
    <t>Pielavesi</t>
  </si>
  <si>
    <t>Kiuruvedentie 1269 Pielavesi</t>
  </si>
  <si>
    <t>Akkalansaari</t>
  </si>
  <si>
    <t>Järvi-Suomen Uittoyhdistys, toiminnot: Väylävirasto</t>
  </si>
  <si>
    <t>Lapinlahti</t>
  </si>
  <si>
    <t>Saaristotie 377 Lapinlahti</t>
  </si>
  <si>
    <t>Ravilahti</t>
  </si>
  <si>
    <t>Ravilahdentie 80 Pielavesi</t>
  </si>
  <si>
    <t>Nerkoo</t>
  </si>
  <si>
    <t>Vanhalahdentie 12 Lapinlahti</t>
  </si>
  <si>
    <t>Peltosalmi</t>
  </si>
  <si>
    <t>Iisalmi</t>
  </si>
  <si>
    <t>Väylä ei sovellu matalalle vedelle eli loppukesästä ei mahdollista käyttää. Ei juuri laiturivarastotilaa.</t>
  </si>
  <si>
    <t>Sahatie 9 Iisalmi</t>
  </si>
  <si>
    <t>Nurmeksen saha</t>
  </si>
  <si>
    <t>Binderholz Nordic Oy</t>
  </si>
  <si>
    <t>Nurmes</t>
  </si>
  <si>
    <t>Sahanportti 1 Nurmes</t>
  </si>
  <si>
    <t>FIPRS-0001</t>
  </si>
  <si>
    <t>Pietarsaaren satama</t>
  </si>
  <si>
    <t>Pietarsaaren Satama Oy</t>
  </si>
  <si>
    <t>Pietarsaaren satama Oy</t>
  </si>
  <si>
    <t>Pietarsaari</t>
  </si>
  <si>
    <t>Euroports Pietarsaari Oy Ab</t>
  </si>
  <si>
    <t>2018: noin 250.000 m3 tuonti ja vienti yhteensä</t>
  </si>
  <si>
    <t>&gt;5000 m³</t>
  </si>
  <si>
    <t>http://www.portofpietarsaari.fi/index.php</t>
  </si>
  <si>
    <t>Alholmintie 80 Pietarsaari</t>
  </si>
  <si>
    <t>FIOUL-0002</t>
  </si>
  <si>
    <t>Oulu Oritkari</t>
  </si>
  <si>
    <t>Oulun Satama Oy</t>
  </si>
  <si>
    <t>Oulu</t>
  </si>
  <si>
    <t xml:space="preserve">Purku </t>
  </si>
  <si>
    <t>Poikkimaantie 12, Oulu</t>
  </si>
  <si>
    <t>FIOUL-0001</t>
  </si>
  <si>
    <t xml:space="preserve">Oulu Nuottasaari  </t>
  </si>
  <si>
    <t>Herman Andersson Oy</t>
  </si>
  <si>
    <t>6.4 ja 10</t>
  </si>
  <si>
    <t>https://ouluport.com/satamat/nuottasaari-2/</t>
  </si>
  <si>
    <t>Nuottasaari Oulu</t>
  </si>
  <si>
    <t>FIKEM-0001</t>
  </si>
  <si>
    <t>Kemi Ajos</t>
  </si>
  <si>
    <t>Kemin Satama Oy</t>
  </si>
  <si>
    <t>Kemin Satama</t>
  </si>
  <si>
    <t>Kemi</t>
  </si>
  <si>
    <t xml:space="preserve">Rannikko </t>
  </si>
  <si>
    <t>https://www.portofkemi.fi/en/portofkemi/portofajos/</t>
  </si>
  <si>
    <t>Ajoksentie 748 Kemi</t>
  </si>
  <si>
    <t>FIKEM-0002</t>
  </si>
  <si>
    <t>Kemi Veitsiluoto</t>
  </si>
  <si>
    <t>https://www.keminsatama.fi/satama/veitsiluoto/</t>
  </si>
  <si>
    <t>Satamatie 29 Kemi</t>
  </si>
  <si>
    <t>Lapiajo-mahdollisuus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</si>
</sst>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Open Sans"/>
      <family val="2"/>
    </font>
    <font>
      <sz val="11"/>
      <color rgb="FF3C3C3C"/>
      <name val="Open Sans"/>
      <family val="2"/>
    </font>
    <font>
      <sz val="11"/>
      <color rgb="FF333333"/>
      <name val="Calibri"/>
      <family val="2"/>
      <scheme val="minor"/>
    </font>
    <font>
      <sz val="11"/>
      <color rgb="FF363534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222B2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1" applyFont="1" applyFill="1"/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necta.fi/kartat/60.478949,26.975287?address=Halla%2C+48930+KOTK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workbookViewId="0">
      <selection activeCell="C94" sqref="C94"/>
    </sheetView>
  </sheetViews>
  <sheetFormatPr defaultRowHeight="15" x14ac:dyDescent="0.25"/>
  <cols>
    <col min="2" max="2" width="14.85546875" customWidth="1"/>
    <col min="3" max="3" width="21.5703125" customWidth="1"/>
    <col min="4" max="4" width="17.85546875" customWidth="1"/>
    <col min="5" max="5" width="34.42578125" customWidth="1"/>
    <col min="6" max="6" width="32.140625" customWidth="1"/>
    <col min="7" max="7" width="14.28515625" customWidth="1"/>
    <col min="9" max="9" width="16.42578125" customWidth="1"/>
    <col min="10" max="10" width="16" customWidth="1"/>
    <col min="11" max="11" width="27.140625" customWidth="1"/>
    <col min="12" max="12" width="11.42578125" customWidth="1"/>
    <col min="13" max="13" width="17.28515625" customWidth="1"/>
    <col min="14" max="14" width="11.5703125" customWidth="1"/>
    <col min="15" max="15" width="15" customWidth="1"/>
    <col min="16" max="16" width="13.42578125" customWidth="1"/>
    <col min="17" max="17" width="17.140625" customWidth="1"/>
    <col min="18" max="18" width="14.85546875" customWidth="1"/>
    <col min="19" max="19" width="15.140625" customWidth="1"/>
    <col min="20" max="20" width="12" customWidth="1"/>
    <col min="21" max="21" width="11" customWidth="1"/>
    <col min="22" max="22" width="15" customWidth="1"/>
    <col min="23" max="23" width="15.5703125" customWidth="1"/>
    <col min="24" max="24" width="16.42578125" customWidth="1"/>
    <col min="25" max="25" width="13.42578125" customWidth="1"/>
    <col min="27" max="27" width="52.7109375" customWidth="1"/>
    <col min="28" max="28" width="16.7109375" customWidth="1"/>
    <col min="29" max="29" width="70.28515625" customWidth="1"/>
    <col min="30" max="30" width="45" customWidth="1"/>
    <col min="33" max="33" width="27.5703125" customWidth="1"/>
  </cols>
  <sheetData>
    <row r="1" spans="1:33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R1" s="3" t="s">
        <v>16</v>
      </c>
      <c r="S1" s="4" t="s">
        <v>17</v>
      </c>
      <c r="T1" s="3" t="s">
        <v>18</v>
      </c>
      <c r="U1" s="3" t="s">
        <v>19</v>
      </c>
      <c r="V1" s="3" t="s">
        <v>439</v>
      </c>
      <c r="W1" s="3" t="s">
        <v>20</v>
      </c>
      <c r="X1" s="5" t="s">
        <v>21</v>
      </c>
      <c r="Y1" s="3" t="s">
        <v>22</v>
      </c>
      <c r="Z1" s="3" t="s">
        <v>23</v>
      </c>
      <c r="AA1" s="1" t="s">
        <v>24</v>
      </c>
      <c r="AB1" s="4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</row>
    <row r="2" spans="1:33" x14ac:dyDescent="0.25">
      <c r="A2">
        <v>1</v>
      </c>
      <c r="B2" t="s">
        <v>31</v>
      </c>
      <c r="C2" t="s">
        <v>32</v>
      </c>
      <c r="D2" t="s">
        <v>33</v>
      </c>
      <c r="E2" t="s">
        <v>34</v>
      </c>
      <c r="F2" t="s">
        <v>34</v>
      </c>
      <c r="G2" t="s">
        <v>35</v>
      </c>
      <c r="H2" t="s">
        <v>36</v>
      </c>
      <c r="I2" t="s">
        <v>37</v>
      </c>
      <c r="K2" s="6" t="s">
        <v>38</v>
      </c>
      <c r="L2" t="s">
        <v>39</v>
      </c>
      <c r="N2" t="s">
        <v>40</v>
      </c>
      <c r="O2">
        <v>10</v>
      </c>
      <c r="Q2" s="7"/>
      <c r="R2" s="8" t="s">
        <v>41</v>
      </c>
      <c r="S2" s="7"/>
      <c r="T2" s="9" t="s">
        <v>42</v>
      </c>
      <c r="U2" s="9" t="s">
        <v>42</v>
      </c>
      <c r="V2" s="9" t="s">
        <v>42</v>
      </c>
      <c r="W2" s="9" t="s">
        <v>42</v>
      </c>
      <c r="X2" s="9" t="s">
        <v>42</v>
      </c>
      <c r="Y2" s="9" t="s">
        <v>42</v>
      </c>
      <c r="Z2" s="9" t="s">
        <v>42</v>
      </c>
      <c r="AA2" t="s">
        <v>43</v>
      </c>
      <c r="AB2" s="7" t="s">
        <v>44</v>
      </c>
      <c r="AC2" t="s">
        <v>45</v>
      </c>
      <c r="AD2" t="s">
        <v>46</v>
      </c>
      <c r="AE2">
        <v>6644067</v>
      </c>
      <c r="AF2">
        <v>287795</v>
      </c>
      <c r="AG2" t="s">
        <v>47</v>
      </c>
    </row>
    <row r="3" spans="1:33" x14ac:dyDescent="0.25">
      <c r="A3">
        <v>2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  <c r="G3" t="s">
        <v>53</v>
      </c>
      <c r="H3" t="s">
        <v>36</v>
      </c>
      <c r="I3" t="s">
        <v>37</v>
      </c>
      <c r="K3" t="s">
        <v>51</v>
      </c>
      <c r="N3" t="s">
        <v>40</v>
      </c>
      <c r="O3">
        <v>13</v>
      </c>
      <c r="Q3" s="7"/>
      <c r="R3" s="8">
        <v>0.6</v>
      </c>
      <c r="S3" s="7"/>
      <c r="T3" s="9"/>
      <c r="U3" s="9"/>
      <c r="V3" s="9"/>
      <c r="W3" s="9"/>
      <c r="X3" s="9"/>
      <c r="Y3" s="9"/>
      <c r="Z3" s="9"/>
      <c r="AB3" s="7"/>
      <c r="AC3" t="s">
        <v>54</v>
      </c>
      <c r="AD3" t="s">
        <v>55</v>
      </c>
      <c r="AE3">
        <v>6657188</v>
      </c>
      <c r="AF3">
        <v>328727</v>
      </c>
      <c r="AG3" t="s">
        <v>56</v>
      </c>
    </row>
    <row r="4" spans="1:33" x14ac:dyDescent="0.25">
      <c r="A4">
        <v>3</v>
      </c>
      <c r="B4" s="6" t="s">
        <v>57</v>
      </c>
      <c r="C4" s="6" t="s">
        <v>58</v>
      </c>
      <c r="D4" t="s">
        <v>50</v>
      </c>
      <c r="E4" s="6" t="s">
        <v>59</v>
      </c>
      <c r="F4" t="s">
        <v>59</v>
      </c>
      <c r="G4" s="6" t="s">
        <v>60</v>
      </c>
      <c r="H4" s="6" t="s">
        <v>36</v>
      </c>
      <c r="I4" s="6" t="s">
        <v>37</v>
      </c>
      <c r="J4" s="6"/>
      <c r="K4" s="6" t="s">
        <v>59</v>
      </c>
      <c r="L4" s="6" t="s">
        <v>61</v>
      </c>
      <c r="M4" s="6" t="s">
        <v>62</v>
      </c>
      <c r="N4" s="6" t="s">
        <v>40</v>
      </c>
      <c r="O4" s="6">
        <v>8</v>
      </c>
      <c r="P4" s="6"/>
      <c r="Q4" s="10">
        <v>3000</v>
      </c>
      <c r="R4" s="11">
        <v>4</v>
      </c>
      <c r="S4" s="7">
        <v>3000</v>
      </c>
      <c r="T4" s="12" t="s">
        <v>42</v>
      </c>
      <c r="U4" s="12"/>
      <c r="V4" s="12" t="s">
        <v>42</v>
      </c>
      <c r="W4" s="12" t="s">
        <v>63</v>
      </c>
      <c r="X4" s="12" t="s">
        <v>42</v>
      </c>
      <c r="Y4" s="12" t="s">
        <v>42</v>
      </c>
      <c r="Z4" s="12" t="s">
        <v>42</v>
      </c>
      <c r="AA4" s="6" t="s">
        <v>64</v>
      </c>
      <c r="AB4" s="10" t="s">
        <v>65</v>
      </c>
      <c r="AC4" s="13"/>
      <c r="AD4" t="s">
        <v>66</v>
      </c>
      <c r="AE4" s="6">
        <v>6661873.4579999996</v>
      </c>
      <c r="AF4" s="6">
        <v>249463.166</v>
      </c>
      <c r="AG4" s="6" t="s">
        <v>47</v>
      </c>
    </row>
    <row r="5" spans="1:33" x14ac:dyDescent="0.25">
      <c r="A5">
        <v>4</v>
      </c>
      <c r="B5" t="s">
        <v>67</v>
      </c>
      <c r="C5" t="s">
        <v>68</v>
      </c>
      <c r="D5" t="s">
        <v>69</v>
      </c>
      <c r="E5" t="s">
        <v>70</v>
      </c>
      <c r="F5" s="14" t="s">
        <v>71</v>
      </c>
      <c r="G5" t="s">
        <v>72</v>
      </c>
      <c r="H5" t="s">
        <v>36</v>
      </c>
      <c r="I5" t="s">
        <v>37</v>
      </c>
      <c r="K5" s="14" t="s">
        <v>71</v>
      </c>
      <c r="L5" t="s">
        <v>61</v>
      </c>
      <c r="M5" t="s">
        <v>62</v>
      </c>
      <c r="N5" t="s">
        <v>40</v>
      </c>
      <c r="O5">
        <v>9.6</v>
      </c>
      <c r="Q5" s="7"/>
      <c r="R5" s="8"/>
      <c r="S5" s="7"/>
      <c r="T5" s="9" t="s">
        <v>42</v>
      </c>
      <c r="U5" s="9" t="s">
        <v>42</v>
      </c>
      <c r="V5" s="9" t="s">
        <v>42</v>
      </c>
      <c r="W5" s="9" t="s">
        <v>42</v>
      </c>
      <c r="X5" s="9" t="s">
        <v>42</v>
      </c>
      <c r="Y5" s="9" t="s">
        <v>42</v>
      </c>
      <c r="Z5" s="9" t="s">
        <v>42</v>
      </c>
      <c r="AA5" t="s">
        <v>73</v>
      </c>
      <c r="AB5" s="7" t="s">
        <v>65</v>
      </c>
      <c r="AC5" t="s">
        <v>74</v>
      </c>
      <c r="AD5" t="s">
        <v>75</v>
      </c>
      <c r="AE5">
        <v>6664325</v>
      </c>
      <c r="AF5">
        <v>354441</v>
      </c>
      <c r="AG5" t="s">
        <v>47</v>
      </c>
    </row>
    <row r="6" spans="1:33" ht="16.5" x14ac:dyDescent="0.3">
      <c r="A6">
        <v>5</v>
      </c>
      <c r="C6" t="s">
        <v>76</v>
      </c>
      <c r="G6" t="s">
        <v>60</v>
      </c>
      <c r="H6" t="s">
        <v>36</v>
      </c>
      <c r="I6" t="s">
        <v>77</v>
      </c>
      <c r="K6" s="14" t="s">
        <v>78</v>
      </c>
      <c r="L6" t="s">
        <v>79</v>
      </c>
      <c r="Q6" s="7"/>
      <c r="R6" s="8"/>
      <c r="S6" s="7"/>
      <c r="T6" s="9"/>
      <c r="U6" s="9"/>
      <c r="V6" s="9"/>
      <c r="W6" s="9"/>
      <c r="X6" s="9"/>
      <c r="Y6" s="9"/>
      <c r="Z6" s="9"/>
      <c r="AB6" s="7"/>
      <c r="AD6" s="15" t="s">
        <v>80</v>
      </c>
      <c r="AE6">
        <v>6664909</v>
      </c>
      <c r="AF6">
        <v>242850</v>
      </c>
      <c r="AG6" t="s">
        <v>56</v>
      </c>
    </row>
    <row r="7" spans="1:33" x14ac:dyDescent="0.25">
      <c r="A7">
        <v>6</v>
      </c>
      <c r="C7" t="s">
        <v>81</v>
      </c>
      <c r="G7" t="s">
        <v>60</v>
      </c>
      <c r="H7" t="s">
        <v>36</v>
      </c>
      <c r="I7" t="s">
        <v>77</v>
      </c>
      <c r="K7" t="s">
        <v>82</v>
      </c>
      <c r="Q7" s="7"/>
      <c r="R7" s="8"/>
      <c r="S7" s="7"/>
      <c r="T7" s="9"/>
      <c r="U7" s="9"/>
      <c r="V7" s="9"/>
      <c r="W7" s="9"/>
      <c r="X7" s="9"/>
      <c r="Y7" s="9"/>
      <c r="Z7" s="9"/>
      <c r="AB7" s="7"/>
      <c r="AE7">
        <v>6668289</v>
      </c>
      <c r="AF7">
        <v>248022</v>
      </c>
      <c r="AG7" t="s">
        <v>47</v>
      </c>
    </row>
    <row r="8" spans="1:33" x14ac:dyDescent="0.25">
      <c r="A8">
        <v>7</v>
      </c>
      <c r="B8" t="s">
        <v>83</v>
      </c>
      <c r="C8" t="s">
        <v>84</v>
      </c>
      <c r="D8" t="s">
        <v>85</v>
      </c>
      <c r="E8" t="s">
        <v>86</v>
      </c>
      <c r="F8" t="s">
        <v>87</v>
      </c>
      <c r="G8" t="s">
        <v>60</v>
      </c>
      <c r="H8" t="s">
        <v>36</v>
      </c>
      <c r="I8" t="s">
        <v>77</v>
      </c>
      <c r="J8" t="s">
        <v>88</v>
      </c>
      <c r="K8" t="s">
        <v>89</v>
      </c>
      <c r="L8" t="s">
        <v>90</v>
      </c>
      <c r="M8" t="s">
        <v>91</v>
      </c>
      <c r="N8" t="s">
        <v>92</v>
      </c>
      <c r="O8">
        <v>4.2</v>
      </c>
      <c r="P8">
        <v>1</v>
      </c>
      <c r="Q8" s="7"/>
      <c r="R8" s="8" t="s">
        <v>93</v>
      </c>
      <c r="S8" s="7" t="s">
        <v>93</v>
      </c>
      <c r="T8" s="9"/>
      <c r="U8" s="9" t="s">
        <v>42</v>
      </c>
      <c r="V8" s="9"/>
      <c r="W8" s="9"/>
      <c r="X8" s="9"/>
      <c r="Y8" s="9"/>
      <c r="Z8" s="9"/>
      <c r="AB8" s="7"/>
      <c r="AD8" t="s">
        <v>94</v>
      </c>
      <c r="AE8">
        <v>6676371</v>
      </c>
      <c r="AF8">
        <v>256386</v>
      </c>
      <c r="AG8" t="s">
        <v>56</v>
      </c>
    </row>
    <row r="9" spans="1:33" x14ac:dyDescent="0.25">
      <c r="A9">
        <v>8</v>
      </c>
      <c r="B9" t="s">
        <v>95</v>
      </c>
      <c r="C9" t="s">
        <v>96</v>
      </c>
      <c r="D9" t="s">
        <v>33</v>
      </c>
      <c r="E9" t="s">
        <v>70</v>
      </c>
      <c r="F9" t="s">
        <v>70</v>
      </c>
      <c r="G9" t="s">
        <v>97</v>
      </c>
      <c r="H9" t="s">
        <v>36</v>
      </c>
      <c r="I9" t="s">
        <v>98</v>
      </c>
      <c r="K9" t="s">
        <v>99</v>
      </c>
      <c r="N9" t="s">
        <v>40</v>
      </c>
      <c r="O9">
        <v>11</v>
      </c>
      <c r="Q9" s="7"/>
      <c r="R9" s="8"/>
      <c r="S9" s="7"/>
      <c r="T9" s="9"/>
      <c r="U9" s="9"/>
      <c r="V9" s="9"/>
      <c r="W9" s="9"/>
      <c r="X9" s="9"/>
      <c r="Y9" s="9"/>
      <c r="Z9" s="9"/>
      <c r="AB9" s="7"/>
      <c r="AC9" t="s">
        <v>100</v>
      </c>
      <c r="AD9" s="14" t="s">
        <v>101</v>
      </c>
      <c r="AE9">
        <v>6677603</v>
      </c>
      <c r="AF9">
        <v>398907</v>
      </c>
      <c r="AG9" t="s">
        <v>56</v>
      </c>
    </row>
    <row r="10" spans="1:33" x14ac:dyDescent="0.25">
      <c r="A10">
        <v>9</v>
      </c>
      <c r="C10" t="s">
        <v>102</v>
      </c>
      <c r="D10" t="s">
        <v>69</v>
      </c>
      <c r="E10" s="6"/>
      <c r="F10" t="s">
        <v>87</v>
      </c>
      <c r="G10" t="s">
        <v>103</v>
      </c>
      <c r="H10" t="s">
        <v>36</v>
      </c>
      <c r="I10" t="s">
        <v>77</v>
      </c>
      <c r="K10" s="14" t="s">
        <v>78</v>
      </c>
      <c r="L10" t="s">
        <v>90</v>
      </c>
      <c r="M10" t="s">
        <v>91</v>
      </c>
      <c r="N10" t="s">
        <v>104</v>
      </c>
      <c r="O10">
        <v>2.9</v>
      </c>
      <c r="P10">
        <v>1</v>
      </c>
      <c r="Q10" s="7"/>
      <c r="R10" s="8" t="s">
        <v>93</v>
      </c>
      <c r="S10" s="7" t="s">
        <v>93</v>
      </c>
      <c r="T10" s="9"/>
      <c r="U10" s="9"/>
      <c r="V10" s="9"/>
      <c r="W10" s="9"/>
      <c r="X10" s="9"/>
      <c r="Y10" s="9"/>
      <c r="Z10" s="9"/>
      <c r="AB10" s="7"/>
      <c r="AD10" t="s">
        <v>105</v>
      </c>
      <c r="AE10">
        <v>6680071.9000030505</v>
      </c>
      <c r="AF10">
        <v>232912.7</v>
      </c>
    </row>
    <row r="11" spans="1:33" x14ac:dyDescent="0.25">
      <c r="A11">
        <v>10</v>
      </c>
      <c r="C11" t="s">
        <v>106</v>
      </c>
      <c r="D11" t="s">
        <v>69</v>
      </c>
      <c r="F11" t="s">
        <v>87</v>
      </c>
      <c r="G11" t="s">
        <v>103</v>
      </c>
      <c r="H11" t="s">
        <v>36</v>
      </c>
      <c r="I11" t="s">
        <v>77</v>
      </c>
      <c r="K11" s="14" t="s">
        <v>78</v>
      </c>
      <c r="L11" t="s">
        <v>90</v>
      </c>
      <c r="M11" t="s">
        <v>91</v>
      </c>
      <c r="N11" t="s">
        <v>104</v>
      </c>
      <c r="O11">
        <v>2.9</v>
      </c>
      <c r="P11">
        <v>1</v>
      </c>
      <c r="Q11" s="7"/>
      <c r="R11" s="8" t="s">
        <v>93</v>
      </c>
      <c r="S11" s="7" t="s">
        <v>93</v>
      </c>
      <c r="T11" s="9"/>
      <c r="U11" s="9"/>
      <c r="V11" s="9"/>
      <c r="W11" s="9"/>
      <c r="X11" s="9"/>
      <c r="Y11" s="9"/>
      <c r="Z11" s="9"/>
      <c r="AB11" s="7"/>
      <c r="AD11" t="s">
        <v>107</v>
      </c>
      <c r="AE11">
        <v>6680579.8999908399</v>
      </c>
      <c r="AF11">
        <v>237122.3</v>
      </c>
    </row>
    <row r="12" spans="1:33" x14ac:dyDescent="0.25">
      <c r="A12">
        <v>11</v>
      </c>
      <c r="C12" t="s">
        <v>108</v>
      </c>
      <c r="D12" t="s">
        <v>69</v>
      </c>
      <c r="F12" t="s">
        <v>87</v>
      </c>
      <c r="G12" t="s">
        <v>103</v>
      </c>
      <c r="H12" t="s">
        <v>36</v>
      </c>
      <c r="I12" t="s">
        <v>77</v>
      </c>
      <c r="K12" s="14" t="s">
        <v>78</v>
      </c>
      <c r="L12" t="s">
        <v>90</v>
      </c>
      <c r="M12" t="s">
        <v>91</v>
      </c>
      <c r="N12" t="s">
        <v>92</v>
      </c>
      <c r="O12">
        <v>4.5</v>
      </c>
      <c r="P12">
        <v>1</v>
      </c>
      <c r="Q12" s="7"/>
      <c r="R12" s="8" t="s">
        <v>93</v>
      </c>
      <c r="S12" s="7" t="s">
        <v>93</v>
      </c>
      <c r="T12" s="9"/>
      <c r="U12" s="9"/>
      <c r="V12" s="9"/>
      <c r="W12" s="9"/>
      <c r="X12" s="9"/>
      <c r="Y12" s="9"/>
      <c r="Z12" s="9"/>
      <c r="AB12" s="7"/>
      <c r="AD12" t="s">
        <v>109</v>
      </c>
      <c r="AE12">
        <v>6681425.4999938896</v>
      </c>
      <c r="AF12">
        <v>206337.9</v>
      </c>
    </row>
    <row r="13" spans="1:33" x14ac:dyDescent="0.25">
      <c r="A13">
        <v>12</v>
      </c>
      <c r="C13" t="s">
        <v>110</v>
      </c>
      <c r="G13" t="s">
        <v>103</v>
      </c>
      <c r="H13" t="s">
        <v>36</v>
      </c>
      <c r="I13" t="s">
        <v>77</v>
      </c>
      <c r="Q13" s="7"/>
      <c r="R13" s="8"/>
      <c r="S13" s="7"/>
      <c r="T13" s="9"/>
      <c r="U13" s="9"/>
      <c r="V13" s="9"/>
      <c r="W13" s="9"/>
      <c r="X13" s="9"/>
      <c r="Y13" s="9"/>
      <c r="Z13" s="9"/>
      <c r="AB13" s="7"/>
      <c r="AD13" t="s">
        <v>111</v>
      </c>
      <c r="AE13">
        <v>6681991</v>
      </c>
      <c r="AF13">
        <v>197128</v>
      </c>
      <c r="AG13" t="s">
        <v>47</v>
      </c>
    </row>
    <row r="14" spans="1:33" x14ac:dyDescent="0.25">
      <c r="A14">
        <v>13</v>
      </c>
      <c r="C14" t="s">
        <v>112</v>
      </c>
      <c r="D14" t="s">
        <v>85</v>
      </c>
      <c r="E14" t="s">
        <v>113</v>
      </c>
      <c r="F14" t="s">
        <v>87</v>
      </c>
      <c r="G14" t="s">
        <v>60</v>
      </c>
      <c r="H14" t="s">
        <v>36</v>
      </c>
      <c r="I14" t="s">
        <v>77</v>
      </c>
      <c r="K14" s="14" t="s">
        <v>78</v>
      </c>
      <c r="L14" t="s">
        <v>90</v>
      </c>
      <c r="M14" t="s">
        <v>91</v>
      </c>
      <c r="N14" t="s">
        <v>92</v>
      </c>
      <c r="O14">
        <v>5</v>
      </c>
      <c r="P14">
        <v>1</v>
      </c>
      <c r="Q14" s="7"/>
      <c r="R14" s="8"/>
      <c r="S14" s="7"/>
      <c r="T14" s="9"/>
      <c r="U14" s="9"/>
      <c r="V14" s="9"/>
      <c r="W14" s="9"/>
      <c r="X14" s="9"/>
      <c r="Y14" s="9"/>
      <c r="Z14" s="9"/>
      <c r="AB14" s="7"/>
      <c r="AD14" t="s">
        <v>114</v>
      </c>
      <c r="AE14">
        <v>6683043.7913050503</v>
      </c>
      <c r="AF14">
        <v>248495.03334679801</v>
      </c>
    </row>
    <row r="15" spans="1:33" x14ac:dyDescent="0.25">
      <c r="A15">
        <v>14</v>
      </c>
      <c r="C15" t="s">
        <v>115</v>
      </c>
      <c r="D15" t="s">
        <v>69</v>
      </c>
      <c r="F15" t="s">
        <v>87</v>
      </c>
      <c r="G15" t="s">
        <v>103</v>
      </c>
      <c r="H15" t="s">
        <v>36</v>
      </c>
      <c r="I15" t="s">
        <v>77</v>
      </c>
      <c r="K15" s="14" t="s">
        <v>78</v>
      </c>
      <c r="L15" t="s">
        <v>90</v>
      </c>
      <c r="M15" t="s">
        <v>91</v>
      </c>
      <c r="N15" t="s">
        <v>104</v>
      </c>
      <c r="O15">
        <v>3</v>
      </c>
      <c r="P15">
        <v>1</v>
      </c>
      <c r="Q15" s="7"/>
      <c r="R15" s="8" t="s">
        <v>93</v>
      </c>
      <c r="S15" s="7" t="s">
        <v>93</v>
      </c>
      <c r="T15" s="9"/>
      <c r="U15" s="9"/>
      <c r="V15" s="9"/>
      <c r="W15" s="9"/>
      <c r="X15" s="9"/>
      <c r="Y15" s="9"/>
      <c r="Z15" s="9"/>
      <c r="AB15" s="7"/>
      <c r="AD15" t="s">
        <v>116</v>
      </c>
      <c r="AE15">
        <v>6683854.1499954201</v>
      </c>
      <c r="AF15">
        <v>202745.35</v>
      </c>
    </row>
    <row r="16" spans="1:33" x14ac:dyDescent="0.25">
      <c r="A16">
        <v>15</v>
      </c>
      <c r="C16" t="s">
        <v>117</v>
      </c>
      <c r="G16" t="s">
        <v>103</v>
      </c>
      <c r="H16" t="s">
        <v>36</v>
      </c>
      <c r="I16" t="s">
        <v>77</v>
      </c>
      <c r="Q16" s="7"/>
      <c r="R16" s="8"/>
      <c r="S16" s="7"/>
      <c r="T16" s="9"/>
      <c r="U16" s="9"/>
      <c r="V16" s="9"/>
      <c r="W16" s="9"/>
      <c r="X16" s="9"/>
      <c r="Y16" s="9"/>
      <c r="Z16" s="9"/>
      <c r="AB16" s="7"/>
      <c r="AE16">
        <v>6684943</v>
      </c>
      <c r="AF16">
        <v>217442</v>
      </c>
      <c r="AG16" t="s">
        <v>118</v>
      </c>
    </row>
    <row r="17" spans="1:33" x14ac:dyDescent="0.25">
      <c r="A17">
        <v>16</v>
      </c>
      <c r="C17" t="s">
        <v>119</v>
      </c>
      <c r="D17" t="s">
        <v>69</v>
      </c>
      <c r="F17" t="s">
        <v>87</v>
      </c>
      <c r="G17" t="s">
        <v>103</v>
      </c>
      <c r="H17" t="s">
        <v>36</v>
      </c>
      <c r="I17" t="s">
        <v>77</v>
      </c>
      <c r="K17" s="14" t="s">
        <v>78</v>
      </c>
      <c r="L17" t="s">
        <v>90</v>
      </c>
      <c r="M17" t="s">
        <v>91</v>
      </c>
      <c r="N17" t="s">
        <v>92</v>
      </c>
      <c r="O17">
        <v>5</v>
      </c>
      <c r="P17">
        <v>1</v>
      </c>
      <c r="Q17" s="7"/>
      <c r="R17" s="8" t="s">
        <v>93</v>
      </c>
      <c r="S17" s="7" t="s">
        <v>93</v>
      </c>
      <c r="T17" s="9" t="s">
        <v>42</v>
      </c>
      <c r="U17" s="9" t="s">
        <v>42</v>
      </c>
      <c r="V17" s="9"/>
      <c r="W17" s="9"/>
      <c r="X17" s="9"/>
      <c r="Y17" s="9"/>
      <c r="Z17" s="9"/>
      <c r="AB17" s="7"/>
      <c r="AD17" t="s">
        <v>120</v>
      </c>
      <c r="AE17">
        <v>6685219.5000061002</v>
      </c>
      <c r="AF17">
        <v>191775.100012207</v>
      </c>
    </row>
    <row r="18" spans="1:33" x14ac:dyDescent="0.25">
      <c r="A18">
        <v>17</v>
      </c>
      <c r="C18" t="s">
        <v>121</v>
      </c>
      <c r="D18" t="s">
        <v>69</v>
      </c>
      <c r="F18" t="s">
        <v>87</v>
      </c>
      <c r="G18" t="s">
        <v>103</v>
      </c>
      <c r="H18" t="s">
        <v>36</v>
      </c>
      <c r="I18" t="s">
        <v>77</v>
      </c>
      <c r="K18" s="14" t="s">
        <v>78</v>
      </c>
      <c r="L18" t="s">
        <v>90</v>
      </c>
      <c r="M18" t="s">
        <v>91</v>
      </c>
      <c r="N18" t="s">
        <v>104</v>
      </c>
      <c r="O18">
        <v>3</v>
      </c>
      <c r="P18">
        <v>1</v>
      </c>
      <c r="Q18" s="7"/>
      <c r="R18" s="8" t="s">
        <v>93</v>
      </c>
      <c r="S18" s="7" t="s">
        <v>93</v>
      </c>
      <c r="T18" s="9"/>
      <c r="U18" s="9"/>
      <c r="V18" s="9"/>
      <c r="W18" s="9"/>
      <c r="X18" s="9"/>
      <c r="Y18" s="9"/>
      <c r="Z18" s="9"/>
      <c r="AB18" s="7"/>
      <c r="AD18" t="s">
        <v>122</v>
      </c>
      <c r="AE18">
        <v>6688704.6999938898</v>
      </c>
      <c r="AF18">
        <v>190107.9</v>
      </c>
    </row>
    <row r="19" spans="1:33" x14ac:dyDescent="0.25">
      <c r="A19">
        <v>18</v>
      </c>
      <c r="B19" t="s">
        <v>123</v>
      </c>
      <c r="C19" t="s">
        <v>124</v>
      </c>
      <c r="D19" t="s">
        <v>69</v>
      </c>
      <c r="E19" t="s">
        <v>125</v>
      </c>
      <c r="F19" t="s">
        <v>126</v>
      </c>
      <c r="G19" t="s">
        <v>127</v>
      </c>
      <c r="H19" t="s">
        <v>36</v>
      </c>
      <c r="I19" t="s">
        <v>37</v>
      </c>
      <c r="K19" t="s">
        <v>128</v>
      </c>
      <c r="L19" t="s">
        <v>61</v>
      </c>
      <c r="M19" t="s">
        <v>62</v>
      </c>
      <c r="N19" t="s">
        <v>129</v>
      </c>
      <c r="O19">
        <v>7.2</v>
      </c>
      <c r="Q19" s="7"/>
      <c r="R19" s="8">
        <v>5</v>
      </c>
      <c r="S19" s="7"/>
      <c r="T19" s="9" t="s">
        <v>42</v>
      </c>
      <c r="U19" s="9" t="s">
        <v>42</v>
      </c>
      <c r="V19" s="9"/>
      <c r="W19" s="9"/>
      <c r="X19" s="9" t="s">
        <v>42</v>
      </c>
      <c r="Y19" s="9" t="s">
        <v>42</v>
      </c>
      <c r="Z19" s="9"/>
      <c r="AA19" t="s">
        <v>130</v>
      </c>
      <c r="AB19" s="7" t="s">
        <v>131</v>
      </c>
      <c r="AC19" t="s">
        <v>132</v>
      </c>
      <c r="AD19" t="s">
        <v>133</v>
      </c>
      <c r="AE19" s="6">
        <v>6689325</v>
      </c>
      <c r="AF19">
        <v>422002</v>
      </c>
      <c r="AG19" s="6" t="s">
        <v>47</v>
      </c>
    </row>
    <row r="20" spans="1:33" x14ac:dyDescent="0.25">
      <c r="A20">
        <v>19</v>
      </c>
      <c r="C20" t="s">
        <v>134</v>
      </c>
      <c r="G20" t="s">
        <v>103</v>
      </c>
      <c r="H20" t="s">
        <v>36</v>
      </c>
      <c r="I20" t="s">
        <v>77</v>
      </c>
      <c r="Q20" s="7"/>
      <c r="R20" s="8"/>
      <c r="S20" s="7"/>
      <c r="T20" s="9"/>
      <c r="U20" s="9"/>
      <c r="V20" s="9"/>
      <c r="W20" s="9"/>
      <c r="X20" s="9"/>
      <c r="Y20" s="9"/>
      <c r="Z20" s="9"/>
      <c r="AB20" s="7"/>
      <c r="AE20">
        <v>6690096</v>
      </c>
      <c r="AF20">
        <v>187769</v>
      </c>
      <c r="AG20" t="s">
        <v>118</v>
      </c>
    </row>
    <row r="21" spans="1:33" x14ac:dyDescent="0.25">
      <c r="A21">
        <v>20</v>
      </c>
      <c r="B21" t="s">
        <v>135</v>
      </c>
      <c r="C21" t="s">
        <v>136</v>
      </c>
      <c r="D21" t="s">
        <v>50</v>
      </c>
      <c r="E21" t="s">
        <v>59</v>
      </c>
      <c r="F21" t="s">
        <v>59</v>
      </c>
      <c r="G21" t="s">
        <v>136</v>
      </c>
      <c r="H21" t="s">
        <v>36</v>
      </c>
      <c r="I21" t="s">
        <v>37</v>
      </c>
      <c r="K21" t="s">
        <v>59</v>
      </c>
      <c r="L21" t="s">
        <v>61</v>
      </c>
      <c r="M21" t="s">
        <v>137</v>
      </c>
      <c r="N21" t="s">
        <v>92</v>
      </c>
      <c r="O21">
        <v>4</v>
      </c>
      <c r="Q21" s="7">
        <v>1000</v>
      </c>
      <c r="R21" s="8"/>
      <c r="S21" s="7">
        <v>15000</v>
      </c>
      <c r="T21" s="9" t="s">
        <v>42</v>
      </c>
      <c r="U21" s="9" t="s">
        <v>42</v>
      </c>
      <c r="V21" s="9" t="s">
        <v>42</v>
      </c>
      <c r="W21" s="9" t="s">
        <v>42</v>
      </c>
      <c r="X21" s="9"/>
      <c r="Y21" s="9"/>
      <c r="Z21" s="9" t="s">
        <v>42</v>
      </c>
      <c r="AA21" t="s">
        <v>138</v>
      </c>
      <c r="AB21" s="7" t="s">
        <v>65</v>
      </c>
      <c r="AC21" t="s">
        <v>139</v>
      </c>
      <c r="AD21" s="17" t="s">
        <v>140</v>
      </c>
      <c r="AE21">
        <v>6693043.0999969402</v>
      </c>
      <c r="AF21">
        <v>281033.90001220698</v>
      </c>
      <c r="AG21" t="s">
        <v>56</v>
      </c>
    </row>
    <row r="22" spans="1:33" x14ac:dyDescent="0.25">
      <c r="A22">
        <v>21</v>
      </c>
      <c r="C22" t="s">
        <v>103</v>
      </c>
      <c r="G22" t="s">
        <v>103</v>
      </c>
      <c r="H22" t="s">
        <v>36</v>
      </c>
      <c r="I22" t="s">
        <v>77</v>
      </c>
      <c r="K22" t="s">
        <v>82</v>
      </c>
      <c r="Q22" s="7"/>
      <c r="R22" s="8"/>
      <c r="S22" s="7"/>
      <c r="T22" s="9"/>
      <c r="U22" s="9"/>
      <c r="V22" s="9"/>
      <c r="W22" s="9"/>
      <c r="X22" s="9"/>
      <c r="Y22" s="9"/>
      <c r="Z22" s="9"/>
      <c r="AB22" s="7"/>
      <c r="AD22" t="s">
        <v>141</v>
      </c>
      <c r="AE22">
        <v>6693695</v>
      </c>
      <c r="AF22">
        <v>240464</v>
      </c>
      <c r="AG22" t="s">
        <v>142</v>
      </c>
    </row>
    <row r="23" spans="1:33" x14ac:dyDescent="0.25">
      <c r="A23">
        <v>22</v>
      </c>
      <c r="B23" t="s">
        <v>143</v>
      </c>
      <c r="C23" t="s">
        <v>144</v>
      </c>
      <c r="D23" t="s">
        <v>85</v>
      </c>
      <c r="G23" t="s">
        <v>145</v>
      </c>
      <c r="H23" t="s">
        <v>36</v>
      </c>
      <c r="I23" t="s">
        <v>37</v>
      </c>
      <c r="N23" t="s">
        <v>92</v>
      </c>
      <c r="O23">
        <v>5.2</v>
      </c>
      <c r="P23">
        <v>1</v>
      </c>
      <c r="Q23" s="7"/>
      <c r="R23" s="8"/>
      <c r="S23" s="7"/>
      <c r="T23" s="9"/>
      <c r="U23" s="9"/>
      <c r="V23" s="9"/>
      <c r="W23" s="9"/>
      <c r="X23" s="9"/>
      <c r="Y23" s="9"/>
      <c r="Z23" s="9"/>
      <c r="AB23" s="7"/>
      <c r="AD23" t="s">
        <v>146</v>
      </c>
      <c r="AE23">
        <v>6697134.75</v>
      </c>
      <c r="AF23">
        <v>113580.35000610301</v>
      </c>
      <c r="AG23" t="s">
        <v>56</v>
      </c>
    </row>
    <row r="24" spans="1:33" x14ac:dyDescent="0.25">
      <c r="A24">
        <v>23</v>
      </c>
      <c r="B24" t="s">
        <v>147</v>
      </c>
      <c r="C24" t="s">
        <v>148</v>
      </c>
      <c r="D24" t="s">
        <v>69</v>
      </c>
      <c r="E24" t="s">
        <v>149</v>
      </c>
      <c r="F24" t="s">
        <v>149</v>
      </c>
      <c r="G24" t="s">
        <v>150</v>
      </c>
      <c r="H24" t="s">
        <v>36</v>
      </c>
      <c r="I24" t="s">
        <v>98</v>
      </c>
      <c r="K24" t="s">
        <v>151</v>
      </c>
      <c r="N24" t="s">
        <v>40</v>
      </c>
      <c r="O24">
        <v>7.3</v>
      </c>
      <c r="Q24" s="7"/>
      <c r="R24" s="8"/>
      <c r="S24" s="7"/>
      <c r="T24" s="9"/>
      <c r="U24" s="9"/>
      <c r="V24" s="9"/>
      <c r="W24" s="9"/>
      <c r="X24" s="9"/>
      <c r="Y24" s="9"/>
      <c r="Z24" s="9"/>
      <c r="AB24" s="7"/>
      <c r="AC24" t="s">
        <v>152</v>
      </c>
      <c r="AD24" s="18" t="s">
        <v>153</v>
      </c>
      <c r="AE24">
        <v>6705122</v>
      </c>
      <c r="AF24">
        <v>498396</v>
      </c>
      <c r="AG24" t="s">
        <v>56</v>
      </c>
    </row>
    <row r="25" spans="1:33" x14ac:dyDescent="0.25">
      <c r="A25">
        <v>24</v>
      </c>
      <c r="B25" t="s">
        <v>154</v>
      </c>
      <c r="C25" t="s">
        <v>155</v>
      </c>
      <c r="D25" t="s">
        <v>69</v>
      </c>
      <c r="E25" t="s">
        <v>149</v>
      </c>
      <c r="F25" t="s">
        <v>149</v>
      </c>
      <c r="G25" t="s">
        <v>150</v>
      </c>
      <c r="H25" t="s">
        <v>36</v>
      </c>
      <c r="I25" t="s">
        <v>98</v>
      </c>
      <c r="K25" t="s">
        <v>151</v>
      </c>
      <c r="N25" t="s">
        <v>40</v>
      </c>
      <c r="O25">
        <v>7.9</v>
      </c>
      <c r="Q25" s="7"/>
      <c r="R25" s="8"/>
      <c r="S25" s="7"/>
      <c r="T25" s="9"/>
      <c r="U25" s="9"/>
      <c r="V25" s="9"/>
      <c r="W25" s="9"/>
      <c r="X25" s="9"/>
      <c r="Y25" s="9"/>
      <c r="Z25" s="9"/>
      <c r="AB25" s="7"/>
      <c r="AC25" t="s">
        <v>156</v>
      </c>
      <c r="AD25" t="s">
        <v>157</v>
      </c>
      <c r="AE25">
        <v>6705649</v>
      </c>
      <c r="AF25">
        <v>497516</v>
      </c>
      <c r="AG25" t="s">
        <v>56</v>
      </c>
    </row>
    <row r="26" spans="1:33" ht="65.25" customHeight="1" x14ac:dyDescent="0.25">
      <c r="A26">
        <v>25</v>
      </c>
      <c r="B26" t="s">
        <v>158</v>
      </c>
      <c r="C26" t="s">
        <v>159</v>
      </c>
      <c r="D26" t="s">
        <v>69</v>
      </c>
      <c r="E26" t="s">
        <v>160</v>
      </c>
      <c r="F26" t="s">
        <v>160</v>
      </c>
      <c r="G26" t="s">
        <v>161</v>
      </c>
      <c r="H26" t="s">
        <v>36</v>
      </c>
      <c r="I26" t="s">
        <v>37</v>
      </c>
      <c r="K26" s="21" t="s">
        <v>162</v>
      </c>
      <c r="L26" t="s">
        <v>61</v>
      </c>
      <c r="M26" t="s">
        <v>62</v>
      </c>
      <c r="N26" t="s">
        <v>40</v>
      </c>
      <c r="O26" s="8" t="s">
        <v>163</v>
      </c>
      <c r="Q26" s="7"/>
      <c r="R26" s="8">
        <v>150</v>
      </c>
      <c r="S26" s="7"/>
      <c r="T26" s="9" t="s">
        <v>42</v>
      </c>
      <c r="U26" s="9" t="s">
        <v>42</v>
      </c>
      <c r="V26" s="9" t="s">
        <v>42</v>
      </c>
      <c r="W26" s="9" t="s">
        <v>42</v>
      </c>
      <c r="X26" s="9" t="s">
        <v>42</v>
      </c>
      <c r="Y26" s="9" t="s">
        <v>42</v>
      </c>
      <c r="Z26" s="9" t="s">
        <v>42</v>
      </c>
      <c r="AB26" s="7" t="s">
        <v>44</v>
      </c>
      <c r="AC26" t="s">
        <v>164</v>
      </c>
      <c r="AD26" t="s">
        <v>165</v>
      </c>
      <c r="AE26">
        <v>6709883</v>
      </c>
      <c r="AF26">
        <v>237526</v>
      </c>
      <c r="AG26" t="s">
        <v>47</v>
      </c>
    </row>
    <row r="27" spans="1:33" x14ac:dyDescent="0.25">
      <c r="A27">
        <v>26</v>
      </c>
      <c r="B27" t="s">
        <v>166</v>
      </c>
      <c r="C27" t="s">
        <v>167</v>
      </c>
      <c r="D27" t="s">
        <v>85</v>
      </c>
      <c r="E27" t="s">
        <v>168</v>
      </c>
      <c r="F27" t="s">
        <v>169</v>
      </c>
      <c r="G27" t="s">
        <v>170</v>
      </c>
      <c r="H27" t="s">
        <v>171</v>
      </c>
      <c r="I27" t="s">
        <v>98</v>
      </c>
      <c r="J27" t="s">
        <v>172</v>
      </c>
      <c r="K27" t="s">
        <v>82</v>
      </c>
      <c r="N27" t="s">
        <v>92</v>
      </c>
      <c r="O27">
        <v>4.2</v>
      </c>
      <c r="Q27" s="7"/>
      <c r="R27" s="8">
        <v>1</v>
      </c>
      <c r="S27" s="7"/>
      <c r="T27" s="9"/>
      <c r="U27" s="9"/>
      <c r="V27" s="9"/>
      <c r="W27" s="9"/>
      <c r="X27" s="9"/>
      <c r="Y27" s="9"/>
      <c r="Z27" s="9"/>
      <c r="AB27" s="7"/>
      <c r="AD27" t="s">
        <v>173</v>
      </c>
      <c r="AE27">
        <v>6771688</v>
      </c>
      <c r="AF27">
        <v>567261</v>
      </c>
      <c r="AG27" t="s">
        <v>56</v>
      </c>
    </row>
    <row r="28" spans="1:33" x14ac:dyDescent="0.25">
      <c r="A28">
        <v>27</v>
      </c>
      <c r="B28" t="s">
        <v>174</v>
      </c>
      <c r="C28" t="s">
        <v>175</v>
      </c>
      <c r="D28" t="s">
        <v>85</v>
      </c>
      <c r="E28" t="s">
        <v>176</v>
      </c>
      <c r="F28" t="s">
        <v>177</v>
      </c>
      <c r="G28" t="s">
        <v>170</v>
      </c>
      <c r="H28" t="s">
        <v>171</v>
      </c>
      <c r="I28" t="s">
        <v>37</v>
      </c>
      <c r="K28" t="s">
        <v>178</v>
      </c>
      <c r="L28" t="s">
        <v>39</v>
      </c>
      <c r="M28" t="s">
        <v>137</v>
      </c>
      <c r="N28" t="s">
        <v>92</v>
      </c>
      <c r="O28">
        <v>4.2</v>
      </c>
      <c r="Q28" s="7"/>
      <c r="R28" s="8">
        <v>3</v>
      </c>
      <c r="S28" s="7"/>
      <c r="T28" s="9" t="s">
        <v>42</v>
      </c>
      <c r="U28" s="9"/>
      <c r="V28" s="9" t="s">
        <v>42</v>
      </c>
      <c r="W28" s="9"/>
      <c r="X28" s="9"/>
      <c r="Y28" s="9" t="s">
        <v>42</v>
      </c>
      <c r="Z28" s="9" t="s">
        <v>42</v>
      </c>
      <c r="AA28" t="s">
        <v>179</v>
      </c>
      <c r="AB28" s="7" t="s">
        <v>65</v>
      </c>
      <c r="AD28" t="s">
        <v>180</v>
      </c>
      <c r="AE28">
        <v>6772904</v>
      </c>
      <c r="AF28">
        <v>562981</v>
      </c>
      <c r="AG28" t="s">
        <v>56</v>
      </c>
    </row>
    <row r="29" spans="1:33" x14ac:dyDescent="0.25">
      <c r="A29">
        <v>28</v>
      </c>
      <c r="B29" t="s">
        <v>181</v>
      </c>
      <c r="C29" t="s">
        <v>182</v>
      </c>
      <c r="D29" t="s">
        <v>85</v>
      </c>
      <c r="E29" t="s">
        <v>183</v>
      </c>
      <c r="F29" t="s">
        <v>184</v>
      </c>
      <c r="G29" t="s">
        <v>170</v>
      </c>
      <c r="H29" t="s">
        <v>171</v>
      </c>
      <c r="I29" t="s">
        <v>98</v>
      </c>
      <c r="K29" t="s">
        <v>185</v>
      </c>
      <c r="N29" t="s">
        <v>92</v>
      </c>
      <c r="O29">
        <v>4.2</v>
      </c>
      <c r="Q29" s="7"/>
      <c r="R29" s="8"/>
      <c r="S29" s="7"/>
      <c r="T29" s="9"/>
      <c r="U29" s="9"/>
      <c r="V29" s="9"/>
      <c r="W29" s="9"/>
      <c r="X29" s="9"/>
      <c r="Y29" s="9"/>
      <c r="Z29" s="9"/>
      <c r="AB29" s="7"/>
      <c r="AC29" t="s">
        <v>186</v>
      </c>
      <c r="AD29" t="s">
        <v>187</v>
      </c>
      <c r="AE29">
        <v>6778418</v>
      </c>
      <c r="AF29">
        <v>579896</v>
      </c>
      <c r="AG29" t="s">
        <v>56</v>
      </c>
    </row>
    <row r="30" spans="1:33" x14ac:dyDescent="0.25">
      <c r="A30">
        <v>29</v>
      </c>
      <c r="B30" t="s">
        <v>181</v>
      </c>
      <c r="C30" t="s">
        <v>188</v>
      </c>
      <c r="D30" t="s">
        <v>85</v>
      </c>
      <c r="E30" t="s">
        <v>189</v>
      </c>
      <c r="F30" t="s">
        <v>190</v>
      </c>
      <c r="G30" t="s">
        <v>170</v>
      </c>
      <c r="H30" t="s">
        <v>171</v>
      </c>
      <c r="I30" t="s">
        <v>98</v>
      </c>
      <c r="J30" t="s">
        <v>172</v>
      </c>
      <c r="K30" t="s">
        <v>178</v>
      </c>
      <c r="L30" t="s">
        <v>61</v>
      </c>
      <c r="M30" t="s">
        <v>191</v>
      </c>
      <c r="N30" t="s">
        <v>92</v>
      </c>
      <c r="O30">
        <v>4.2</v>
      </c>
      <c r="Q30" s="7"/>
      <c r="R30" s="8">
        <v>1</v>
      </c>
      <c r="S30" s="7"/>
      <c r="T30" s="9" t="s">
        <v>42</v>
      </c>
      <c r="U30" s="9"/>
      <c r="V30" s="9"/>
      <c r="W30" s="9"/>
      <c r="X30" s="9"/>
      <c r="Y30" s="9"/>
      <c r="Z30" s="9" t="s">
        <v>42</v>
      </c>
      <c r="AA30" t="s">
        <v>192</v>
      </c>
      <c r="AB30" s="7" t="s">
        <v>65</v>
      </c>
      <c r="AD30" t="s">
        <v>193</v>
      </c>
      <c r="AE30">
        <v>6778418</v>
      </c>
      <c r="AF30">
        <v>578136</v>
      </c>
      <c r="AG30" t="s">
        <v>56</v>
      </c>
    </row>
    <row r="31" spans="1:33" x14ac:dyDescent="0.25">
      <c r="A31">
        <v>30</v>
      </c>
      <c r="B31" t="s">
        <v>194</v>
      </c>
      <c r="C31" t="s">
        <v>195</v>
      </c>
      <c r="D31" t="s">
        <v>85</v>
      </c>
      <c r="E31" t="s">
        <v>196</v>
      </c>
      <c r="F31" t="s">
        <v>197</v>
      </c>
      <c r="G31" t="s">
        <v>198</v>
      </c>
      <c r="H31" t="s">
        <v>36</v>
      </c>
      <c r="I31" t="s">
        <v>98</v>
      </c>
      <c r="K31" t="s">
        <v>199</v>
      </c>
      <c r="Q31" s="7"/>
      <c r="R31" s="8"/>
      <c r="S31" s="7"/>
      <c r="T31" s="9"/>
      <c r="U31" s="9"/>
      <c r="V31" s="9"/>
      <c r="W31" s="9"/>
      <c r="X31" s="9"/>
      <c r="Y31" s="9"/>
      <c r="Z31" s="9"/>
      <c r="AB31" s="7"/>
      <c r="AD31" t="s">
        <v>200</v>
      </c>
      <c r="AE31">
        <v>6787671</v>
      </c>
      <c r="AF31">
        <v>201992</v>
      </c>
      <c r="AG31" t="s">
        <v>47</v>
      </c>
    </row>
    <row r="32" spans="1:33" ht="16.5" x14ac:dyDescent="0.3">
      <c r="A32">
        <v>31</v>
      </c>
      <c r="C32" s="6" t="s">
        <v>201</v>
      </c>
      <c r="D32" s="6" t="s">
        <v>50</v>
      </c>
      <c r="E32" s="6" t="s">
        <v>202</v>
      </c>
      <c r="F32" s="6" t="s">
        <v>184</v>
      </c>
      <c r="G32" s="6" t="s">
        <v>203</v>
      </c>
      <c r="H32" s="6" t="s">
        <v>171</v>
      </c>
      <c r="I32" s="6" t="s">
        <v>98</v>
      </c>
      <c r="J32" s="13"/>
      <c r="K32" s="6" t="str">
        <f>F32</f>
        <v>Saimaa Terminals</v>
      </c>
      <c r="L32" s="13"/>
      <c r="M32" s="13"/>
      <c r="N32" s="13"/>
      <c r="Q32" s="7"/>
      <c r="R32" s="8"/>
      <c r="S32" s="7"/>
      <c r="T32" s="9"/>
      <c r="U32" s="9"/>
      <c r="V32" s="9"/>
      <c r="W32" s="9"/>
      <c r="X32" s="9"/>
      <c r="Y32" s="9"/>
      <c r="Z32" s="9"/>
      <c r="AB32" s="7"/>
      <c r="AD32" t="s">
        <v>204</v>
      </c>
      <c r="AE32" s="16">
        <v>6788642.5149999997</v>
      </c>
      <c r="AF32" s="16">
        <v>597296.29700000002</v>
      </c>
      <c r="AG32" t="s">
        <v>205</v>
      </c>
    </row>
    <row r="33" spans="1:33" x14ac:dyDescent="0.25">
      <c r="A33">
        <v>32</v>
      </c>
      <c r="B33" t="s">
        <v>206</v>
      </c>
      <c r="C33" t="s">
        <v>171</v>
      </c>
      <c r="D33" t="s">
        <v>50</v>
      </c>
      <c r="E33" t="s">
        <v>202</v>
      </c>
      <c r="F33" t="s">
        <v>184</v>
      </c>
      <c r="G33" t="s">
        <v>203</v>
      </c>
      <c r="H33" t="s">
        <v>171</v>
      </c>
      <c r="I33" t="s">
        <v>98</v>
      </c>
      <c r="J33" t="s">
        <v>172</v>
      </c>
      <c r="K33" t="s">
        <v>185</v>
      </c>
      <c r="N33" t="s">
        <v>92</v>
      </c>
      <c r="O33">
        <v>4.3499999999999996</v>
      </c>
      <c r="Q33" s="7"/>
      <c r="R33" s="8"/>
      <c r="S33" s="7"/>
      <c r="T33" s="9"/>
      <c r="U33" s="9"/>
      <c r="V33" s="9"/>
      <c r="W33" s="9"/>
      <c r="X33" s="9"/>
      <c r="Y33" s="9"/>
      <c r="Z33" s="9"/>
      <c r="AB33" s="7"/>
      <c r="AC33" t="s">
        <v>186</v>
      </c>
      <c r="AD33" t="s">
        <v>207</v>
      </c>
      <c r="AE33">
        <v>6789713</v>
      </c>
      <c r="AF33">
        <v>597868</v>
      </c>
      <c r="AG33" t="s">
        <v>56</v>
      </c>
    </row>
    <row r="34" spans="1:33" x14ac:dyDescent="0.25">
      <c r="A34">
        <v>33</v>
      </c>
      <c r="B34" t="s">
        <v>208</v>
      </c>
      <c r="C34" t="s">
        <v>209</v>
      </c>
      <c r="D34" t="s">
        <v>69</v>
      </c>
      <c r="E34" t="s">
        <v>210</v>
      </c>
      <c r="F34" t="s">
        <v>211</v>
      </c>
      <c r="G34" t="s">
        <v>198</v>
      </c>
      <c r="H34" t="s">
        <v>36</v>
      </c>
      <c r="I34" t="s">
        <v>37</v>
      </c>
      <c r="K34" t="s">
        <v>199</v>
      </c>
      <c r="L34" t="s">
        <v>61</v>
      </c>
      <c r="M34" t="s">
        <v>62</v>
      </c>
      <c r="N34" t="s">
        <v>40</v>
      </c>
      <c r="O34">
        <v>12</v>
      </c>
      <c r="Q34" s="7"/>
      <c r="R34" s="8">
        <v>1</v>
      </c>
      <c r="S34" s="7"/>
      <c r="T34" s="9" t="s">
        <v>42</v>
      </c>
      <c r="U34" s="9"/>
      <c r="V34" s="9" t="s">
        <v>42</v>
      </c>
      <c r="W34" s="9" t="s">
        <v>42</v>
      </c>
      <c r="X34" s="9" t="s">
        <v>42</v>
      </c>
      <c r="Y34" s="9" t="s">
        <v>42</v>
      </c>
      <c r="Z34" s="9" t="s">
        <v>42</v>
      </c>
      <c r="AB34" s="7" t="s">
        <v>212</v>
      </c>
      <c r="AC34" t="s">
        <v>213</v>
      </c>
      <c r="AD34" t="s">
        <v>214</v>
      </c>
      <c r="AE34">
        <v>6789887</v>
      </c>
      <c r="AF34">
        <v>202147</v>
      </c>
      <c r="AG34" t="s">
        <v>47</v>
      </c>
    </row>
    <row r="35" spans="1:33" x14ac:dyDescent="0.25">
      <c r="A35">
        <v>34</v>
      </c>
      <c r="C35" t="s">
        <v>215</v>
      </c>
      <c r="D35" t="s">
        <v>69</v>
      </c>
      <c r="E35" t="s">
        <v>216</v>
      </c>
      <c r="F35" s="14" t="s">
        <v>216</v>
      </c>
      <c r="G35" t="s">
        <v>217</v>
      </c>
      <c r="H35" t="s">
        <v>218</v>
      </c>
      <c r="I35" t="s">
        <v>77</v>
      </c>
      <c r="K35" s="14" t="s">
        <v>82</v>
      </c>
      <c r="L35" t="s">
        <v>90</v>
      </c>
      <c r="M35" t="s">
        <v>91</v>
      </c>
      <c r="N35" t="s">
        <v>104</v>
      </c>
      <c r="O35">
        <v>2.4</v>
      </c>
      <c r="P35">
        <v>1</v>
      </c>
      <c r="Q35" s="7" t="s">
        <v>219</v>
      </c>
      <c r="R35" s="8" t="s">
        <v>93</v>
      </c>
      <c r="S35" s="7" t="s">
        <v>93</v>
      </c>
      <c r="T35" s="9"/>
      <c r="U35" s="9" t="s">
        <v>42</v>
      </c>
      <c r="V35" s="9" t="s">
        <v>42</v>
      </c>
      <c r="W35" s="9"/>
      <c r="X35" s="9"/>
      <c r="Y35" s="9"/>
      <c r="Z35" s="9"/>
      <c r="AB35" s="7"/>
      <c r="AD35" t="s">
        <v>220</v>
      </c>
      <c r="AE35">
        <v>6794882.7599999998</v>
      </c>
      <c r="AF35">
        <v>413024.80599999998</v>
      </c>
      <c r="AG35" t="s">
        <v>56</v>
      </c>
    </row>
    <row r="36" spans="1:33" x14ac:dyDescent="0.25">
      <c r="A36">
        <v>35</v>
      </c>
      <c r="C36" t="s">
        <v>221</v>
      </c>
      <c r="G36" t="s">
        <v>222</v>
      </c>
      <c r="H36" t="s">
        <v>171</v>
      </c>
      <c r="I36" t="s">
        <v>77</v>
      </c>
      <c r="K36" t="s">
        <v>82</v>
      </c>
      <c r="Q36" s="7"/>
      <c r="R36" s="8">
        <v>0.24210000000000001</v>
      </c>
      <c r="S36" s="7"/>
      <c r="T36" s="9"/>
      <c r="U36" s="9"/>
      <c r="V36" s="9"/>
      <c r="W36" s="9"/>
      <c r="X36" s="9"/>
      <c r="Y36" s="9"/>
      <c r="Z36" s="9"/>
      <c r="AB36" s="7"/>
      <c r="AD36" t="s">
        <v>223</v>
      </c>
      <c r="AE36">
        <v>6813044</v>
      </c>
      <c r="AF36">
        <v>558853</v>
      </c>
      <c r="AG36" t="s">
        <v>56</v>
      </c>
    </row>
    <row r="37" spans="1:33" x14ac:dyDescent="0.25">
      <c r="A37">
        <v>36</v>
      </c>
      <c r="B37" t="s">
        <v>224</v>
      </c>
      <c r="C37" t="s">
        <v>225</v>
      </c>
      <c r="D37" t="s">
        <v>85</v>
      </c>
      <c r="E37" t="s">
        <v>168</v>
      </c>
      <c r="F37" t="s">
        <v>169</v>
      </c>
      <c r="G37" t="s">
        <v>226</v>
      </c>
      <c r="H37" t="s">
        <v>171</v>
      </c>
      <c r="I37" t="s">
        <v>98</v>
      </c>
      <c r="J37" t="s">
        <v>172</v>
      </c>
      <c r="K37" t="s">
        <v>82</v>
      </c>
      <c r="N37" t="s">
        <v>92</v>
      </c>
      <c r="O37">
        <v>4.2</v>
      </c>
      <c r="P37">
        <v>1</v>
      </c>
      <c r="Q37" s="7" t="s">
        <v>219</v>
      </c>
      <c r="R37" s="8"/>
      <c r="S37" s="7"/>
      <c r="T37" s="9"/>
      <c r="U37" s="9"/>
      <c r="V37" s="9"/>
      <c r="W37" s="9"/>
      <c r="X37" s="9"/>
      <c r="Y37" s="9"/>
      <c r="Z37" s="9"/>
      <c r="AB37" s="7"/>
      <c r="AD37" t="s">
        <v>227</v>
      </c>
      <c r="AE37">
        <v>6815546.0549999997</v>
      </c>
      <c r="AF37">
        <v>515022.12300000002</v>
      </c>
      <c r="AG37" t="s">
        <v>56</v>
      </c>
    </row>
    <row r="38" spans="1:33" x14ac:dyDescent="0.25">
      <c r="A38">
        <v>37</v>
      </c>
      <c r="C38" s="6" t="s">
        <v>228</v>
      </c>
      <c r="D38" t="s">
        <v>85</v>
      </c>
      <c r="E38" t="s">
        <v>229</v>
      </c>
      <c r="F38" t="str">
        <f>E38</f>
        <v>Perkaus Oy</v>
      </c>
      <c r="G38" t="s">
        <v>222</v>
      </c>
      <c r="H38" t="s">
        <v>171</v>
      </c>
      <c r="I38" t="s">
        <v>98</v>
      </c>
      <c r="J38" t="s">
        <v>230</v>
      </c>
      <c r="K38" t="s">
        <v>231</v>
      </c>
      <c r="L38" t="s">
        <v>79</v>
      </c>
      <c r="M38" t="s">
        <v>91</v>
      </c>
      <c r="N38" t="s">
        <v>104</v>
      </c>
      <c r="O38">
        <v>2.4</v>
      </c>
      <c r="P38">
        <v>1</v>
      </c>
      <c r="Q38" t="s">
        <v>219</v>
      </c>
      <c r="R38">
        <v>0.4</v>
      </c>
      <c r="S38" s="6">
        <v>2000</v>
      </c>
      <c r="U38" s="9" t="s">
        <v>42</v>
      </c>
      <c r="V38" s="9" t="s">
        <v>42</v>
      </c>
      <c r="AD38" t="s">
        <v>232</v>
      </c>
      <c r="AE38">
        <v>6820485</v>
      </c>
      <c r="AF38">
        <v>550379</v>
      </c>
      <c r="AG38" t="s">
        <v>56</v>
      </c>
    </row>
    <row r="39" spans="1:33" x14ac:dyDescent="0.25">
      <c r="A39">
        <v>38</v>
      </c>
      <c r="C39" t="s">
        <v>233</v>
      </c>
      <c r="D39" t="s">
        <v>69</v>
      </c>
      <c r="E39" t="s">
        <v>234</v>
      </c>
      <c r="F39" s="14" t="s">
        <v>216</v>
      </c>
      <c r="G39" t="s">
        <v>235</v>
      </c>
      <c r="H39" t="s">
        <v>218</v>
      </c>
      <c r="I39" t="s">
        <v>77</v>
      </c>
      <c r="K39" s="14" t="s">
        <v>82</v>
      </c>
      <c r="L39" t="s">
        <v>90</v>
      </c>
      <c r="M39" t="s">
        <v>91</v>
      </c>
      <c r="N39" t="s">
        <v>104</v>
      </c>
      <c r="O39">
        <v>2.4</v>
      </c>
      <c r="Q39" s="7" t="s">
        <v>219</v>
      </c>
      <c r="R39" s="8">
        <v>0.5</v>
      </c>
      <c r="S39" s="7">
        <v>6000</v>
      </c>
      <c r="T39" s="9"/>
      <c r="U39" s="9" t="s">
        <v>42</v>
      </c>
      <c r="V39" s="9" t="s">
        <v>42</v>
      </c>
      <c r="W39" s="9"/>
      <c r="X39" s="9"/>
      <c r="Y39" s="9"/>
      <c r="Z39" s="9"/>
      <c r="AB39" s="7"/>
      <c r="AD39" t="s">
        <v>236</v>
      </c>
      <c r="AE39">
        <v>6825342</v>
      </c>
      <c r="AF39">
        <v>402242</v>
      </c>
      <c r="AG39" t="s">
        <v>56</v>
      </c>
    </row>
    <row r="40" spans="1:33" x14ac:dyDescent="0.25">
      <c r="A40">
        <v>39</v>
      </c>
      <c r="B40" s="17" t="s">
        <v>237</v>
      </c>
      <c r="C40" t="s">
        <v>238</v>
      </c>
      <c r="D40" t="s">
        <v>69</v>
      </c>
      <c r="E40" t="s">
        <v>239</v>
      </c>
      <c r="F40" t="s">
        <v>240</v>
      </c>
      <c r="G40" t="s">
        <v>241</v>
      </c>
      <c r="H40" t="s">
        <v>36</v>
      </c>
      <c r="I40" t="s">
        <v>98</v>
      </c>
      <c r="K40" t="s">
        <v>242</v>
      </c>
      <c r="N40" t="s">
        <v>40</v>
      </c>
      <c r="O40">
        <v>12</v>
      </c>
      <c r="Q40" s="7"/>
      <c r="R40" s="8"/>
      <c r="S40" s="7"/>
      <c r="T40" s="9"/>
      <c r="U40" s="9"/>
      <c r="V40" s="9"/>
      <c r="W40" s="9"/>
      <c r="X40" s="9"/>
      <c r="Y40" s="9"/>
      <c r="Z40" s="9"/>
      <c r="AB40" s="7"/>
      <c r="AC40" t="s">
        <v>243</v>
      </c>
      <c r="AD40" t="s">
        <v>244</v>
      </c>
      <c r="AE40">
        <v>6841689</v>
      </c>
      <c r="AF40">
        <v>208457</v>
      </c>
      <c r="AG40" t="s">
        <v>47</v>
      </c>
    </row>
    <row r="41" spans="1:33" x14ac:dyDescent="0.25">
      <c r="A41">
        <v>40</v>
      </c>
      <c r="C41" t="s">
        <v>245</v>
      </c>
      <c r="D41" t="s">
        <v>69</v>
      </c>
      <c r="E41" t="s">
        <v>229</v>
      </c>
      <c r="F41" t="s">
        <v>229</v>
      </c>
      <c r="G41" t="s">
        <v>246</v>
      </c>
      <c r="H41" t="s">
        <v>171</v>
      </c>
      <c r="I41" t="s">
        <v>77</v>
      </c>
      <c r="K41" t="s">
        <v>82</v>
      </c>
      <c r="N41" t="s">
        <v>104</v>
      </c>
      <c r="O41">
        <v>2.4</v>
      </c>
      <c r="P41">
        <v>1</v>
      </c>
      <c r="Q41" s="7" t="s">
        <v>219</v>
      </c>
      <c r="R41" s="8">
        <v>1.0900000000000001</v>
      </c>
      <c r="S41" s="7"/>
      <c r="T41" s="9"/>
      <c r="U41" s="9"/>
      <c r="V41" s="9"/>
      <c r="W41" s="9"/>
      <c r="X41" s="9"/>
      <c r="Y41" s="9"/>
      <c r="Z41" s="9"/>
      <c r="AB41" s="7"/>
      <c r="AD41" t="s">
        <v>247</v>
      </c>
      <c r="AE41">
        <v>6843697</v>
      </c>
      <c r="AF41">
        <v>546066</v>
      </c>
      <c r="AG41" t="s">
        <v>56</v>
      </c>
    </row>
    <row r="42" spans="1:33" x14ac:dyDescent="0.25">
      <c r="A42">
        <v>41</v>
      </c>
      <c r="C42" t="s">
        <v>248</v>
      </c>
      <c r="D42" t="s">
        <v>85</v>
      </c>
      <c r="E42" t="s">
        <v>229</v>
      </c>
      <c r="F42" t="s">
        <v>229</v>
      </c>
      <c r="G42" t="s">
        <v>249</v>
      </c>
      <c r="H42" t="s">
        <v>171</v>
      </c>
      <c r="I42" t="s">
        <v>77</v>
      </c>
      <c r="J42" t="s">
        <v>250</v>
      </c>
      <c r="K42" t="s">
        <v>82</v>
      </c>
      <c r="N42" t="s">
        <v>92</v>
      </c>
      <c r="O42">
        <v>2.4</v>
      </c>
      <c r="Q42">
        <f>R42/10000</f>
        <v>0.5</v>
      </c>
      <c r="R42">
        <v>5000</v>
      </c>
      <c r="S42">
        <v>7000</v>
      </c>
      <c r="T42" t="s">
        <v>42</v>
      </c>
      <c r="AD42" t="s">
        <v>251</v>
      </c>
      <c r="AE42">
        <v>6848570.0999999996</v>
      </c>
      <c r="AF42">
        <v>567289.4</v>
      </c>
      <c r="AG42" t="s">
        <v>56</v>
      </c>
    </row>
    <row r="43" spans="1:33" x14ac:dyDescent="0.25">
      <c r="A43">
        <v>42</v>
      </c>
      <c r="C43" t="s">
        <v>252</v>
      </c>
      <c r="D43" t="s">
        <v>85</v>
      </c>
      <c r="E43" t="s">
        <v>253</v>
      </c>
      <c r="F43" t="s">
        <v>197</v>
      </c>
      <c r="G43" t="s">
        <v>254</v>
      </c>
      <c r="H43" t="s">
        <v>171</v>
      </c>
      <c r="I43" t="s">
        <v>37</v>
      </c>
      <c r="K43" t="s">
        <v>82</v>
      </c>
      <c r="N43" t="s">
        <v>104</v>
      </c>
      <c r="O43">
        <v>3.8</v>
      </c>
      <c r="Q43" s="7"/>
      <c r="R43" s="8"/>
      <c r="S43" s="7"/>
      <c r="T43" s="9"/>
      <c r="U43" s="9"/>
      <c r="V43" s="9"/>
      <c r="W43" s="9"/>
      <c r="X43" s="9"/>
      <c r="Y43" s="9"/>
      <c r="Z43" s="9"/>
      <c r="AB43" s="7"/>
      <c r="AD43" s="19" t="s">
        <v>255</v>
      </c>
      <c r="AE43">
        <v>6849311</v>
      </c>
      <c r="AF43">
        <v>626273</v>
      </c>
      <c r="AG43" t="s">
        <v>47</v>
      </c>
    </row>
    <row r="44" spans="1:33" x14ac:dyDescent="0.25">
      <c r="A44">
        <v>43</v>
      </c>
      <c r="C44" t="s">
        <v>256</v>
      </c>
      <c r="D44" t="s">
        <v>69</v>
      </c>
      <c r="E44" t="s">
        <v>234</v>
      </c>
      <c r="F44" s="14" t="s">
        <v>216</v>
      </c>
      <c r="G44" t="s">
        <v>257</v>
      </c>
      <c r="H44" t="s">
        <v>218</v>
      </c>
      <c r="I44" t="s">
        <v>77</v>
      </c>
      <c r="K44" s="14" t="s">
        <v>82</v>
      </c>
      <c r="L44" t="s">
        <v>90</v>
      </c>
      <c r="M44" t="s">
        <v>91</v>
      </c>
      <c r="N44" t="s">
        <v>258</v>
      </c>
      <c r="O44">
        <v>1.8</v>
      </c>
      <c r="Q44" s="7" t="s">
        <v>219</v>
      </c>
      <c r="R44" s="8">
        <v>0.1</v>
      </c>
      <c r="S44" s="7">
        <v>1200</v>
      </c>
      <c r="T44" s="9"/>
      <c r="U44" s="9" t="s">
        <v>42</v>
      </c>
      <c r="V44" s="9" t="s">
        <v>42</v>
      </c>
      <c r="W44" s="9"/>
      <c r="X44" s="9"/>
      <c r="Y44" s="9"/>
      <c r="Z44" s="9"/>
      <c r="AB44" s="7"/>
      <c r="AD44" t="s">
        <v>259</v>
      </c>
      <c r="AE44">
        <v>6854812</v>
      </c>
      <c r="AF44">
        <v>431593</v>
      </c>
      <c r="AG44" t="s">
        <v>56</v>
      </c>
    </row>
    <row r="45" spans="1:33" x14ac:dyDescent="0.25">
      <c r="A45">
        <v>44</v>
      </c>
      <c r="C45" t="s">
        <v>260</v>
      </c>
      <c r="D45" t="s">
        <v>85</v>
      </c>
      <c r="E45" t="s">
        <v>168</v>
      </c>
      <c r="F45" t="s">
        <v>169</v>
      </c>
      <c r="G45" t="s">
        <v>254</v>
      </c>
      <c r="H45" t="s">
        <v>171</v>
      </c>
      <c r="I45" t="s">
        <v>98</v>
      </c>
      <c r="K45" t="s">
        <v>82</v>
      </c>
      <c r="Q45" s="7"/>
      <c r="R45" s="8"/>
      <c r="S45" s="7"/>
      <c r="T45" s="9"/>
      <c r="U45" s="9"/>
      <c r="V45" s="9"/>
      <c r="W45" s="9"/>
      <c r="X45" s="9"/>
      <c r="Y45" s="9"/>
      <c r="Z45" s="9"/>
      <c r="AB45" s="7"/>
      <c r="AE45">
        <v>6859871</v>
      </c>
      <c r="AF45">
        <v>600977</v>
      </c>
      <c r="AG45" t="s">
        <v>261</v>
      </c>
    </row>
    <row r="46" spans="1:33" x14ac:dyDescent="0.25">
      <c r="A46">
        <v>45</v>
      </c>
      <c r="B46" t="s">
        <v>262</v>
      </c>
      <c r="C46" t="s">
        <v>263</v>
      </c>
      <c r="D46" t="s">
        <v>69</v>
      </c>
      <c r="E46" t="s">
        <v>264</v>
      </c>
      <c r="F46" t="s">
        <v>265</v>
      </c>
      <c r="G46" t="s">
        <v>254</v>
      </c>
      <c r="H46" t="s">
        <v>171</v>
      </c>
      <c r="I46" t="s">
        <v>37</v>
      </c>
      <c r="K46" t="s">
        <v>82</v>
      </c>
      <c r="L46" t="s">
        <v>90</v>
      </c>
      <c r="M46" t="s">
        <v>137</v>
      </c>
      <c r="N46" t="s">
        <v>92</v>
      </c>
      <c r="O46">
        <v>4.3499999999999996</v>
      </c>
      <c r="Q46" s="7"/>
      <c r="R46" s="8">
        <v>1.45</v>
      </c>
      <c r="S46" s="7">
        <v>2000</v>
      </c>
      <c r="T46" s="9" t="s">
        <v>42</v>
      </c>
      <c r="U46" s="9"/>
      <c r="V46" s="9" t="s">
        <v>42</v>
      </c>
      <c r="W46" s="9" t="s">
        <v>42</v>
      </c>
      <c r="X46" s="9" t="s">
        <v>42</v>
      </c>
      <c r="Y46" s="9" t="s">
        <v>42</v>
      </c>
      <c r="Z46" s="9" t="s">
        <v>42</v>
      </c>
      <c r="AA46" t="s">
        <v>266</v>
      </c>
      <c r="AB46" s="7" t="s">
        <v>65</v>
      </c>
      <c r="AC46" t="s">
        <v>267</v>
      </c>
      <c r="AD46" s="20" t="s">
        <v>268</v>
      </c>
      <c r="AE46">
        <v>6860039</v>
      </c>
      <c r="AF46">
        <v>601217</v>
      </c>
      <c r="AG46" t="s">
        <v>47</v>
      </c>
    </row>
    <row r="47" spans="1:33" x14ac:dyDescent="0.25">
      <c r="A47">
        <v>46</v>
      </c>
      <c r="C47" t="s">
        <v>269</v>
      </c>
      <c r="D47" t="s">
        <v>69</v>
      </c>
      <c r="E47" t="s">
        <v>229</v>
      </c>
      <c r="F47" t="s">
        <v>229</v>
      </c>
      <c r="G47" t="s">
        <v>254</v>
      </c>
      <c r="H47" t="s">
        <v>171</v>
      </c>
      <c r="I47" t="s">
        <v>77</v>
      </c>
      <c r="K47" t="s">
        <v>82</v>
      </c>
      <c r="N47" t="s">
        <v>104</v>
      </c>
      <c r="O47">
        <v>2.4</v>
      </c>
      <c r="Q47" s="7"/>
      <c r="R47" s="8">
        <v>0.2</v>
      </c>
      <c r="S47" s="7">
        <v>1000</v>
      </c>
      <c r="T47" s="9"/>
      <c r="U47" s="9"/>
      <c r="V47" s="9"/>
      <c r="W47" s="9"/>
      <c r="X47" s="9"/>
      <c r="Y47" s="9"/>
      <c r="Z47" s="9"/>
      <c r="AB47" s="7"/>
      <c r="AD47" t="s">
        <v>270</v>
      </c>
      <c r="AE47">
        <v>6860747</v>
      </c>
      <c r="AF47">
        <v>578839</v>
      </c>
      <c r="AG47" t="s">
        <v>56</v>
      </c>
    </row>
    <row r="48" spans="1:33" x14ac:dyDescent="0.25">
      <c r="A48">
        <v>47</v>
      </c>
      <c r="B48" t="s">
        <v>271</v>
      </c>
      <c r="C48" t="s">
        <v>272</v>
      </c>
      <c r="D48" t="s">
        <v>69</v>
      </c>
      <c r="E48" t="s">
        <v>273</v>
      </c>
      <c r="F48" t="s">
        <v>274</v>
      </c>
      <c r="G48" t="s">
        <v>272</v>
      </c>
      <c r="H48" t="s">
        <v>36</v>
      </c>
      <c r="I48" t="s">
        <v>98</v>
      </c>
      <c r="K48" t="s">
        <v>275</v>
      </c>
      <c r="N48" t="s">
        <v>92</v>
      </c>
      <c r="O48">
        <v>4.5</v>
      </c>
      <c r="P48">
        <v>1</v>
      </c>
      <c r="Q48" s="7"/>
      <c r="R48" s="8">
        <v>0.5</v>
      </c>
      <c r="S48" s="7"/>
      <c r="T48" s="9"/>
      <c r="U48" s="9"/>
      <c r="V48" s="9"/>
      <c r="W48" s="9"/>
      <c r="X48" s="9"/>
      <c r="Y48" s="9"/>
      <c r="Z48" s="9"/>
      <c r="AA48" t="s">
        <v>276</v>
      </c>
      <c r="AB48" s="7"/>
      <c r="AC48" t="s">
        <v>277</v>
      </c>
      <c r="AD48" t="s">
        <v>278</v>
      </c>
      <c r="AE48">
        <v>6869423</v>
      </c>
      <c r="AF48">
        <v>210115</v>
      </c>
      <c r="AG48" t="s">
        <v>56</v>
      </c>
    </row>
    <row r="49" spans="1:33" x14ac:dyDescent="0.25">
      <c r="A49">
        <v>48</v>
      </c>
      <c r="C49" t="s">
        <v>279</v>
      </c>
      <c r="D49" t="s">
        <v>69</v>
      </c>
      <c r="E49" t="s">
        <v>234</v>
      </c>
      <c r="F49" s="14" t="s">
        <v>216</v>
      </c>
      <c r="G49" t="s">
        <v>280</v>
      </c>
      <c r="H49" t="s">
        <v>218</v>
      </c>
      <c r="I49" t="s">
        <v>77</v>
      </c>
      <c r="K49" s="14" t="s">
        <v>82</v>
      </c>
      <c r="L49" t="s">
        <v>90</v>
      </c>
      <c r="M49" t="s">
        <v>91</v>
      </c>
      <c r="N49" t="s">
        <v>104</v>
      </c>
      <c r="O49">
        <v>2.4</v>
      </c>
      <c r="Q49" s="7" t="s">
        <v>219</v>
      </c>
      <c r="R49" s="8" t="s">
        <v>93</v>
      </c>
      <c r="S49" s="7" t="s">
        <v>93</v>
      </c>
      <c r="T49" s="9"/>
      <c r="U49" s="9" t="s">
        <v>42</v>
      </c>
      <c r="V49" s="9" t="s">
        <v>42</v>
      </c>
      <c r="W49" s="9"/>
      <c r="X49" s="9"/>
      <c r="Y49" s="9"/>
      <c r="Z49" s="9"/>
      <c r="AB49" s="7"/>
      <c r="AD49" t="s">
        <v>281</v>
      </c>
      <c r="AE49">
        <v>6874537</v>
      </c>
      <c r="AF49">
        <v>445417</v>
      </c>
      <c r="AG49" t="s">
        <v>56</v>
      </c>
    </row>
    <row r="50" spans="1:33" x14ac:dyDescent="0.25">
      <c r="A50">
        <v>49</v>
      </c>
      <c r="C50" t="s">
        <v>282</v>
      </c>
      <c r="D50" t="s">
        <v>33</v>
      </c>
      <c r="E50" t="s">
        <v>283</v>
      </c>
      <c r="F50" t="s">
        <v>284</v>
      </c>
      <c r="G50" t="s">
        <v>254</v>
      </c>
      <c r="H50" t="s">
        <v>171</v>
      </c>
      <c r="I50" t="s">
        <v>77</v>
      </c>
      <c r="J50" t="s">
        <v>285</v>
      </c>
      <c r="K50" t="s">
        <v>82</v>
      </c>
      <c r="N50" t="s">
        <v>92</v>
      </c>
      <c r="O50">
        <v>4.2</v>
      </c>
      <c r="Q50" s="7" t="s">
        <v>219</v>
      </c>
      <c r="R50" s="8"/>
      <c r="S50" s="10"/>
      <c r="T50" s="12"/>
      <c r="U50" s="12"/>
      <c r="V50" s="12"/>
      <c r="W50" s="12"/>
      <c r="X50" s="12"/>
      <c r="Y50" s="12"/>
      <c r="Z50" s="12"/>
      <c r="AB50" s="10"/>
      <c r="AD50" t="s">
        <v>286</v>
      </c>
      <c r="AE50">
        <v>6886352</v>
      </c>
      <c r="AF50">
        <v>586896</v>
      </c>
      <c r="AG50" t="s">
        <v>56</v>
      </c>
    </row>
    <row r="51" spans="1:33" x14ac:dyDescent="0.25">
      <c r="A51">
        <v>50</v>
      </c>
      <c r="B51" s="1"/>
      <c r="C51" t="s">
        <v>287</v>
      </c>
      <c r="D51" t="s">
        <v>50</v>
      </c>
      <c r="E51" t="s">
        <v>288</v>
      </c>
      <c r="F51" s="14" t="s">
        <v>288</v>
      </c>
      <c r="G51" t="s">
        <v>289</v>
      </c>
      <c r="H51" t="s">
        <v>171</v>
      </c>
      <c r="I51" t="s">
        <v>37</v>
      </c>
      <c r="K51" s="14" t="s">
        <v>290</v>
      </c>
      <c r="L51" t="s">
        <v>61</v>
      </c>
      <c r="N51" t="s">
        <v>92</v>
      </c>
      <c r="O51">
        <v>4.2</v>
      </c>
      <c r="P51">
        <v>1</v>
      </c>
      <c r="Q51" s="7" t="s">
        <v>219</v>
      </c>
      <c r="R51" s="8"/>
      <c r="S51" s="7"/>
      <c r="T51" s="9"/>
      <c r="U51" s="9"/>
      <c r="V51" s="9"/>
      <c r="W51" s="9"/>
      <c r="X51" s="9"/>
      <c r="Y51" s="9"/>
      <c r="Z51" s="9"/>
      <c r="AB51" s="7"/>
      <c r="AD51" t="s">
        <v>291</v>
      </c>
      <c r="AE51">
        <v>6889055.7999999998</v>
      </c>
      <c r="AF51">
        <v>652143.00001220696</v>
      </c>
    </row>
    <row r="52" spans="1:33" x14ac:dyDescent="0.25">
      <c r="A52">
        <v>51</v>
      </c>
      <c r="C52" t="s">
        <v>292</v>
      </c>
      <c r="D52" t="s">
        <v>69</v>
      </c>
      <c r="E52" t="s">
        <v>229</v>
      </c>
      <c r="F52" s="14" t="s">
        <v>229</v>
      </c>
      <c r="G52" t="s">
        <v>293</v>
      </c>
      <c r="H52" t="s">
        <v>171</v>
      </c>
      <c r="I52" t="s">
        <v>77</v>
      </c>
      <c r="K52" s="14" t="s">
        <v>82</v>
      </c>
      <c r="L52" t="s">
        <v>90</v>
      </c>
      <c r="M52" t="s">
        <v>91</v>
      </c>
      <c r="N52" t="s">
        <v>104</v>
      </c>
      <c r="O52">
        <v>2.4</v>
      </c>
      <c r="Q52" s="7" t="s">
        <v>219</v>
      </c>
      <c r="R52" s="8">
        <v>0.2</v>
      </c>
      <c r="S52" s="7">
        <v>2000</v>
      </c>
      <c r="T52" s="9"/>
      <c r="U52" s="9" t="s">
        <v>42</v>
      </c>
      <c r="V52" s="9" t="s">
        <v>42</v>
      </c>
      <c r="W52" s="9"/>
      <c r="X52" s="9"/>
      <c r="Y52" s="9"/>
      <c r="Z52" s="9"/>
      <c r="AB52" s="7"/>
      <c r="AD52" t="s">
        <v>294</v>
      </c>
      <c r="AE52">
        <v>6892204.2719999999</v>
      </c>
      <c r="AF52">
        <v>599965.92099999997</v>
      </c>
      <c r="AG52" t="s">
        <v>56</v>
      </c>
    </row>
    <row r="53" spans="1:33" x14ac:dyDescent="0.25">
      <c r="A53">
        <v>52</v>
      </c>
      <c r="C53" t="s">
        <v>295</v>
      </c>
      <c r="D53" t="s">
        <v>69</v>
      </c>
      <c r="E53" t="s">
        <v>283</v>
      </c>
      <c r="F53" t="s">
        <v>284</v>
      </c>
      <c r="G53" t="s">
        <v>254</v>
      </c>
      <c r="H53" t="s">
        <v>171</v>
      </c>
      <c r="I53" t="s">
        <v>37</v>
      </c>
      <c r="J53" t="s">
        <v>88</v>
      </c>
      <c r="K53" t="s">
        <v>82</v>
      </c>
      <c r="N53" t="s">
        <v>92</v>
      </c>
      <c r="O53">
        <v>4.3499999999999996</v>
      </c>
      <c r="P53">
        <v>1</v>
      </c>
      <c r="Q53" s="7" t="s">
        <v>219</v>
      </c>
      <c r="R53" s="11">
        <v>1.24</v>
      </c>
      <c r="S53" s="7">
        <v>5000</v>
      </c>
      <c r="T53" s="9"/>
      <c r="U53" s="9"/>
      <c r="V53" s="9"/>
      <c r="W53" s="9"/>
      <c r="X53" s="9"/>
      <c r="Y53" s="9"/>
      <c r="Z53" s="9"/>
      <c r="AB53" s="7">
        <v>6000</v>
      </c>
      <c r="AD53" t="s">
        <v>296</v>
      </c>
      <c r="AE53">
        <v>6893261.3059999999</v>
      </c>
      <c r="AF53">
        <v>616617.38699999999</v>
      </c>
      <c r="AG53" t="s">
        <v>56</v>
      </c>
    </row>
    <row r="54" spans="1:33" ht="50.25" customHeight="1" x14ac:dyDescent="0.25">
      <c r="A54">
        <v>53</v>
      </c>
      <c r="B54" t="s">
        <v>297</v>
      </c>
      <c r="C54" t="s">
        <v>298</v>
      </c>
      <c r="D54" t="s">
        <v>69</v>
      </c>
      <c r="E54" t="s">
        <v>299</v>
      </c>
      <c r="F54" t="s">
        <v>299</v>
      </c>
      <c r="G54" t="s">
        <v>300</v>
      </c>
      <c r="H54" t="s">
        <v>171</v>
      </c>
      <c r="I54" t="s">
        <v>77</v>
      </c>
      <c r="J54" t="s">
        <v>172</v>
      </c>
      <c r="K54" t="s">
        <v>82</v>
      </c>
      <c r="N54" t="s">
        <v>92</v>
      </c>
      <c r="O54">
        <v>4.2</v>
      </c>
      <c r="Q54" s="7"/>
      <c r="R54" s="8"/>
      <c r="S54" s="7"/>
      <c r="T54" s="9"/>
      <c r="U54" s="9"/>
      <c r="V54" s="9"/>
      <c r="W54" s="9"/>
      <c r="X54" s="9"/>
      <c r="Y54" s="9"/>
      <c r="Z54" s="9"/>
      <c r="AB54" s="7"/>
      <c r="AC54" s="21" t="s">
        <v>301</v>
      </c>
      <c r="AD54" t="s">
        <v>302</v>
      </c>
      <c r="AE54">
        <v>6904944</v>
      </c>
      <c r="AF54">
        <v>548826</v>
      </c>
      <c r="AG54" t="s">
        <v>56</v>
      </c>
    </row>
    <row r="55" spans="1:33" ht="45.75" customHeight="1" x14ac:dyDescent="0.25">
      <c r="A55">
        <v>54</v>
      </c>
      <c r="B55" t="s">
        <v>303</v>
      </c>
      <c r="C55" t="s">
        <v>304</v>
      </c>
      <c r="D55" t="s">
        <v>69</v>
      </c>
      <c r="E55" t="s">
        <v>299</v>
      </c>
      <c r="F55" t="s">
        <v>299</v>
      </c>
      <c r="G55" t="s">
        <v>300</v>
      </c>
      <c r="H55" t="s">
        <v>171</v>
      </c>
      <c r="I55" t="s">
        <v>37</v>
      </c>
      <c r="J55" t="s">
        <v>172</v>
      </c>
      <c r="K55" t="s">
        <v>82</v>
      </c>
      <c r="N55" t="s">
        <v>305</v>
      </c>
      <c r="O55">
        <v>4.2</v>
      </c>
      <c r="Q55" s="7"/>
      <c r="R55" s="8"/>
      <c r="S55" s="7"/>
      <c r="T55" s="9"/>
      <c r="U55" s="9"/>
      <c r="V55" s="9"/>
      <c r="W55" s="9"/>
      <c r="X55" s="9"/>
      <c r="Y55" s="9"/>
      <c r="Z55" s="9"/>
      <c r="AB55" s="7"/>
      <c r="AC55" s="21" t="s">
        <v>301</v>
      </c>
      <c r="AD55" t="s">
        <v>306</v>
      </c>
      <c r="AE55">
        <v>6908102</v>
      </c>
      <c r="AF55">
        <v>547067</v>
      </c>
      <c r="AG55" t="s">
        <v>56</v>
      </c>
    </row>
    <row r="56" spans="1:33" x14ac:dyDescent="0.25">
      <c r="A56">
        <v>55</v>
      </c>
      <c r="B56" t="s">
        <v>307</v>
      </c>
      <c r="C56" t="s">
        <v>308</v>
      </c>
      <c r="D56" t="s">
        <v>85</v>
      </c>
      <c r="E56" t="s">
        <v>309</v>
      </c>
      <c r="F56" t="s">
        <v>309</v>
      </c>
      <c r="G56" t="s">
        <v>300</v>
      </c>
      <c r="H56" t="s">
        <v>171</v>
      </c>
      <c r="I56" t="s">
        <v>37</v>
      </c>
      <c r="J56" t="s">
        <v>172</v>
      </c>
      <c r="K56" t="s">
        <v>82</v>
      </c>
      <c r="N56" t="s">
        <v>92</v>
      </c>
      <c r="O56">
        <v>4.2</v>
      </c>
      <c r="P56">
        <v>2</v>
      </c>
      <c r="Q56" s="7" t="s">
        <v>219</v>
      </c>
      <c r="R56" s="8">
        <v>0.4</v>
      </c>
      <c r="S56" s="7"/>
      <c r="T56" s="9"/>
      <c r="U56" s="9"/>
      <c r="V56" s="9"/>
      <c r="W56" s="9"/>
      <c r="X56" s="9"/>
      <c r="Y56" s="9"/>
      <c r="Z56" s="9"/>
      <c r="AA56" t="s">
        <v>310</v>
      </c>
      <c r="AB56" s="7"/>
      <c r="AD56" t="s">
        <v>311</v>
      </c>
      <c r="AE56">
        <v>6909622</v>
      </c>
      <c r="AF56">
        <v>547115</v>
      </c>
      <c r="AG56" t="s">
        <v>56</v>
      </c>
    </row>
    <row r="57" spans="1:33" x14ac:dyDescent="0.25">
      <c r="A57">
        <v>56</v>
      </c>
      <c r="C57" t="s">
        <v>312</v>
      </c>
      <c r="D57" t="s">
        <v>69</v>
      </c>
      <c r="E57" t="s">
        <v>283</v>
      </c>
      <c r="F57" t="s">
        <v>284</v>
      </c>
      <c r="G57" t="s">
        <v>313</v>
      </c>
      <c r="H57" t="s">
        <v>171</v>
      </c>
      <c r="I57" t="s">
        <v>77</v>
      </c>
      <c r="J57" t="s">
        <v>285</v>
      </c>
      <c r="K57" t="s">
        <v>82</v>
      </c>
      <c r="N57" t="s">
        <v>104</v>
      </c>
      <c r="O57">
        <v>2.4</v>
      </c>
      <c r="Q57" s="7" t="s">
        <v>219</v>
      </c>
      <c r="R57" s="8">
        <f>0.1015+0.2921</f>
        <v>0.39360000000000006</v>
      </c>
      <c r="S57" s="7"/>
      <c r="T57" s="9"/>
      <c r="U57" s="9"/>
      <c r="V57" s="9"/>
      <c r="W57" s="9"/>
      <c r="X57" s="9"/>
      <c r="Y57" s="9"/>
      <c r="Z57" s="9"/>
      <c r="AB57" s="7"/>
      <c r="AD57" t="s">
        <v>314</v>
      </c>
      <c r="AE57">
        <v>6912623</v>
      </c>
      <c r="AF57">
        <v>631421</v>
      </c>
      <c r="AG57" t="s">
        <v>118</v>
      </c>
    </row>
    <row r="58" spans="1:33" x14ac:dyDescent="0.25">
      <c r="A58">
        <v>57</v>
      </c>
      <c r="B58" t="s">
        <v>315</v>
      </c>
      <c r="C58" t="s">
        <v>316</v>
      </c>
      <c r="D58" t="s">
        <v>69</v>
      </c>
      <c r="E58" t="s">
        <v>317</v>
      </c>
      <c r="F58" t="s">
        <v>318</v>
      </c>
      <c r="G58" t="s">
        <v>316</v>
      </c>
      <c r="H58" t="s">
        <v>36</v>
      </c>
      <c r="I58" t="s">
        <v>37</v>
      </c>
      <c r="K58" t="s">
        <v>319</v>
      </c>
      <c r="L58" t="s">
        <v>61</v>
      </c>
      <c r="M58" t="s">
        <v>62</v>
      </c>
      <c r="N58" t="s">
        <v>40</v>
      </c>
      <c r="O58">
        <v>9</v>
      </c>
      <c r="Q58" s="7"/>
      <c r="R58" s="8">
        <v>2</v>
      </c>
      <c r="S58" s="7"/>
      <c r="T58" s="9" t="s">
        <v>42</v>
      </c>
      <c r="U58" s="9" t="s">
        <v>42</v>
      </c>
      <c r="V58" s="9" t="s">
        <v>42</v>
      </c>
      <c r="W58" s="9" t="s">
        <v>42</v>
      </c>
      <c r="X58" s="9" t="s">
        <v>42</v>
      </c>
      <c r="Y58" s="9" t="s">
        <v>42</v>
      </c>
      <c r="Z58" s="9" t="s">
        <v>42</v>
      </c>
      <c r="AA58" t="s">
        <v>320</v>
      </c>
      <c r="AB58" s="7" t="s">
        <v>321</v>
      </c>
      <c r="AC58" t="s">
        <v>322</v>
      </c>
      <c r="AD58" s="6" t="s">
        <v>323</v>
      </c>
      <c r="AE58">
        <v>6927242</v>
      </c>
      <c r="AF58">
        <v>201210</v>
      </c>
      <c r="AG58" t="s">
        <v>56</v>
      </c>
    </row>
    <row r="59" spans="1:33" x14ac:dyDescent="0.25">
      <c r="A59">
        <v>58</v>
      </c>
      <c r="B59" t="s">
        <v>324</v>
      </c>
      <c r="C59" t="s">
        <v>325</v>
      </c>
      <c r="D59" t="s">
        <v>69</v>
      </c>
      <c r="E59" t="s">
        <v>326</v>
      </c>
      <c r="F59" t="s">
        <v>327</v>
      </c>
      <c r="G59" t="s">
        <v>328</v>
      </c>
      <c r="H59" t="s">
        <v>171</v>
      </c>
      <c r="I59" t="s">
        <v>37</v>
      </c>
      <c r="J59" t="s">
        <v>172</v>
      </c>
      <c r="K59" t="s">
        <v>329</v>
      </c>
      <c r="N59" t="s">
        <v>92</v>
      </c>
      <c r="O59">
        <v>4.2</v>
      </c>
      <c r="P59">
        <v>1</v>
      </c>
      <c r="Q59" s="7"/>
      <c r="R59" s="8"/>
      <c r="S59" s="7"/>
      <c r="T59" s="9"/>
      <c r="U59" s="9"/>
      <c r="V59" s="9"/>
      <c r="W59" s="9"/>
      <c r="X59" s="9"/>
      <c r="Y59" s="9"/>
      <c r="Z59" s="9"/>
      <c r="AA59" t="s">
        <v>330</v>
      </c>
      <c r="AB59" s="7"/>
      <c r="AC59" t="s">
        <v>331</v>
      </c>
      <c r="AD59" t="s">
        <v>332</v>
      </c>
      <c r="AE59">
        <v>6942208</v>
      </c>
      <c r="AF59">
        <v>641456</v>
      </c>
      <c r="AG59" t="s">
        <v>56</v>
      </c>
    </row>
    <row r="60" spans="1:33" x14ac:dyDescent="0.25">
      <c r="A60">
        <v>59</v>
      </c>
      <c r="C60" t="s">
        <v>333</v>
      </c>
      <c r="D60" t="s">
        <v>69</v>
      </c>
      <c r="E60" t="s">
        <v>234</v>
      </c>
      <c r="F60" s="14" t="s">
        <v>216</v>
      </c>
      <c r="G60" t="s">
        <v>334</v>
      </c>
      <c r="H60" t="s">
        <v>218</v>
      </c>
      <c r="I60" t="s">
        <v>77</v>
      </c>
      <c r="K60" s="14" t="s">
        <v>82</v>
      </c>
      <c r="L60" t="s">
        <v>90</v>
      </c>
      <c r="M60" t="s">
        <v>91</v>
      </c>
      <c r="N60" t="s">
        <v>258</v>
      </c>
      <c r="O60">
        <v>1.8</v>
      </c>
      <c r="Q60" s="7" t="s">
        <v>219</v>
      </c>
      <c r="R60" s="8" t="s">
        <v>93</v>
      </c>
      <c r="S60" s="7" t="s">
        <v>93</v>
      </c>
      <c r="T60" s="9"/>
      <c r="U60" s="9" t="s">
        <v>42</v>
      </c>
      <c r="V60" s="9" t="s">
        <v>42</v>
      </c>
      <c r="W60" s="9"/>
      <c r="X60" s="9"/>
      <c r="Y60" s="9"/>
      <c r="Z60" s="9"/>
      <c r="AB60" s="7"/>
      <c r="AD60" t="s">
        <v>335</v>
      </c>
      <c r="AE60">
        <v>6955852</v>
      </c>
      <c r="AF60">
        <v>471739</v>
      </c>
      <c r="AG60" t="s">
        <v>56</v>
      </c>
    </row>
    <row r="61" spans="1:33" x14ac:dyDescent="0.25">
      <c r="A61">
        <v>60</v>
      </c>
      <c r="C61" t="s">
        <v>336</v>
      </c>
      <c r="D61" t="s">
        <v>69</v>
      </c>
      <c r="E61" t="s">
        <v>283</v>
      </c>
      <c r="F61" t="s">
        <v>284</v>
      </c>
      <c r="G61" t="s">
        <v>337</v>
      </c>
      <c r="H61" t="s">
        <v>218</v>
      </c>
      <c r="I61" t="s">
        <v>98</v>
      </c>
      <c r="J61" t="s">
        <v>338</v>
      </c>
      <c r="K61" s="14" t="s">
        <v>82</v>
      </c>
      <c r="L61" t="s">
        <v>90</v>
      </c>
      <c r="M61" t="s">
        <v>91</v>
      </c>
      <c r="N61" t="s">
        <v>104</v>
      </c>
      <c r="O61">
        <v>2.4</v>
      </c>
      <c r="P61" t="s">
        <v>339</v>
      </c>
      <c r="Q61" s="7"/>
      <c r="R61" s="8"/>
      <c r="S61" s="7"/>
      <c r="T61" s="9"/>
      <c r="U61" s="9" t="s">
        <v>42</v>
      </c>
      <c r="V61" s="9" t="s">
        <v>42</v>
      </c>
      <c r="W61" s="9"/>
      <c r="X61" s="9"/>
      <c r="Y61" s="9"/>
      <c r="Z61" s="9"/>
      <c r="AB61" s="7"/>
      <c r="AD61" t="s">
        <v>340</v>
      </c>
      <c r="AE61">
        <v>6958887.9000000004</v>
      </c>
      <c r="AF61">
        <v>470221.90001831</v>
      </c>
      <c r="AG61" t="s">
        <v>56</v>
      </c>
    </row>
    <row r="62" spans="1:33" x14ac:dyDescent="0.25">
      <c r="A62">
        <v>61</v>
      </c>
      <c r="C62" t="s">
        <v>341</v>
      </c>
      <c r="D62" t="s">
        <v>85</v>
      </c>
      <c r="E62" t="s">
        <v>216</v>
      </c>
      <c r="F62" t="str">
        <f>E62</f>
        <v>Järvi-Suomen Uittoyhdistys</v>
      </c>
      <c r="G62" t="s">
        <v>342</v>
      </c>
      <c r="H62" t="s">
        <v>171</v>
      </c>
      <c r="I62" t="s">
        <v>98</v>
      </c>
      <c r="J62" t="s">
        <v>230</v>
      </c>
      <c r="K62" t="s">
        <v>231</v>
      </c>
      <c r="L62" t="s">
        <v>79</v>
      </c>
      <c r="M62" t="s">
        <v>91</v>
      </c>
      <c r="N62" t="s">
        <v>104</v>
      </c>
      <c r="O62">
        <v>2.4</v>
      </c>
      <c r="S62" s="6"/>
      <c r="AD62" t="s">
        <v>343</v>
      </c>
      <c r="AE62">
        <v>6965133.5999999996</v>
      </c>
      <c r="AF62">
        <v>666113.4</v>
      </c>
      <c r="AG62" t="s">
        <v>56</v>
      </c>
    </row>
    <row r="63" spans="1:33" x14ac:dyDescent="0.25">
      <c r="A63">
        <v>62</v>
      </c>
      <c r="C63" t="s">
        <v>344</v>
      </c>
      <c r="D63" t="s">
        <v>69</v>
      </c>
      <c r="E63" t="s">
        <v>234</v>
      </c>
      <c r="F63" s="14" t="s">
        <v>216</v>
      </c>
      <c r="G63" t="s">
        <v>345</v>
      </c>
      <c r="H63" t="s">
        <v>218</v>
      </c>
      <c r="I63" t="s">
        <v>77</v>
      </c>
      <c r="K63" s="14" t="s">
        <v>82</v>
      </c>
      <c r="L63" t="s">
        <v>90</v>
      </c>
      <c r="M63" t="s">
        <v>91</v>
      </c>
      <c r="N63" t="s">
        <v>104</v>
      </c>
      <c r="O63">
        <v>2.4</v>
      </c>
      <c r="P63">
        <v>1</v>
      </c>
      <c r="Q63" s="7" t="s">
        <v>219</v>
      </c>
      <c r="R63" s="8" t="s">
        <v>93</v>
      </c>
      <c r="S63" s="7" t="s">
        <v>93</v>
      </c>
      <c r="T63" s="9" t="s">
        <v>42</v>
      </c>
      <c r="U63" s="9" t="s">
        <v>42</v>
      </c>
      <c r="V63" s="9" t="s">
        <v>42</v>
      </c>
      <c r="W63" s="9" t="s">
        <v>42</v>
      </c>
      <c r="X63" s="9"/>
      <c r="Y63" s="9"/>
      <c r="Z63" s="9"/>
      <c r="AB63" s="7"/>
      <c r="AD63" t="s">
        <v>42</v>
      </c>
      <c r="AE63">
        <v>6965878.7000030503</v>
      </c>
      <c r="AF63">
        <v>439012.70000610303</v>
      </c>
      <c r="AG63" t="s">
        <v>56</v>
      </c>
    </row>
    <row r="64" spans="1:33" x14ac:dyDescent="0.25">
      <c r="A64">
        <v>63</v>
      </c>
      <c r="C64" t="s">
        <v>346</v>
      </c>
      <c r="D64" t="s">
        <v>85</v>
      </c>
      <c r="E64" t="s">
        <v>216</v>
      </c>
      <c r="F64" t="str">
        <f>E64</f>
        <v>Järvi-Suomen Uittoyhdistys</v>
      </c>
      <c r="G64" t="s">
        <v>342</v>
      </c>
      <c r="H64" t="s">
        <v>171</v>
      </c>
      <c r="I64" t="s">
        <v>98</v>
      </c>
      <c r="J64" t="s">
        <v>230</v>
      </c>
      <c r="K64" t="s">
        <v>231</v>
      </c>
      <c r="L64" t="s">
        <v>79</v>
      </c>
      <c r="M64" t="s">
        <v>91</v>
      </c>
      <c r="N64" t="s">
        <v>104</v>
      </c>
      <c r="O64">
        <v>2.4</v>
      </c>
      <c r="S64" s="6">
        <v>2400</v>
      </c>
      <c r="AD64" t="s">
        <v>347</v>
      </c>
      <c r="AE64">
        <v>6967249.7000000002</v>
      </c>
      <c r="AF64">
        <v>659083.30000000005</v>
      </c>
      <c r="AG64" t="s">
        <v>56</v>
      </c>
    </row>
    <row r="65" spans="1:33" x14ac:dyDescent="0.25">
      <c r="A65">
        <v>64</v>
      </c>
      <c r="C65" t="s">
        <v>348</v>
      </c>
      <c r="D65" t="s">
        <v>85</v>
      </c>
      <c r="E65" t="s">
        <v>349</v>
      </c>
      <c r="F65" t="s">
        <v>350</v>
      </c>
      <c r="G65" t="s">
        <v>351</v>
      </c>
      <c r="H65" t="s">
        <v>171</v>
      </c>
      <c r="I65" t="s">
        <v>37</v>
      </c>
      <c r="J65" t="s">
        <v>172</v>
      </c>
      <c r="K65" t="s">
        <v>352</v>
      </c>
      <c r="L65" t="s">
        <v>61</v>
      </c>
      <c r="M65" t="s">
        <v>137</v>
      </c>
      <c r="N65" t="s">
        <v>92</v>
      </c>
      <c r="O65">
        <v>4.2</v>
      </c>
      <c r="P65">
        <v>1</v>
      </c>
      <c r="Q65" s="7">
        <v>7000</v>
      </c>
      <c r="R65" s="8">
        <v>1</v>
      </c>
      <c r="S65" s="7" t="s">
        <v>353</v>
      </c>
      <c r="T65" s="9"/>
      <c r="U65" s="9" t="s">
        <v>42</v>
      </c>
      <c r="V65" s="9" t="s">
        <v>42</v>
      </c>
      <c r="W65" s="9" t="s">
        <v>42</v>
      </c>
      <c r="X65" s="9" t="s">
        <v>42</v>
      </c>
      <c r="Y65" s="9" t="s">
        <v>42</v>
      </c>
      <c r="Z65" s="9"/>
      <c r="AA65" t="s">
        <v>354</v>
      </c>
      <c r="AB65" s="7">
        <v>48000</v>
      </c>
      <c r="AC65" t="s">
        <v>355</v>
      </c>
      <c r="AD65" t="s">
        <v>356</v>
      </c>
      <c r="AE65" s="8">
        <v>6971785.5000030501</v>
      </c>
      <c r="AF65">
        <v>534637.10001220705</v>
      </c>
      <c r="AG65" t="s">
        <v>56</v>
      </c>
    </row>
    <row r="66" spans="1:33" x14ac:dyDescent="0.25">
      <c r="A66">
        <v>65</v>
      </c>
      <c r="B66" t="s">
        <v>357</v>
      </c>
      <c r="C66" t="s">
        <v>358</v>
      </c>
      <c r="D66" t="s">
        <v>69</v>
      </c>
      <c r="E66" t="s">
        <v>349</v>
      </c>
      <c r="F66" t="s">
        <v>349</v>
      </c>
      <c r="G66" t="s">
        <v>351</v>
      </c>
      <c r="H66" t="s">
        <v>171</v>
      </c>
      <c r="I66" t="s">
        <v>37</v>
      </c>
      <c r="J66" t="s">
        <v>172</v>
      </c>
      <c r="K66" t="s">
        <v>359</v>
      </c>
      <c r="L66" t="s">
        <v>39</v>
      </c>
      <c r="M66" t="s">
        <v>360</v>
      </c>
      <c r="N66" t="s">
        <v>92</v>
      </c>
      <c r="O66">
        <v>4.3499999999999996</v>
      </c>
      <c r="P66">
        <v>2</v>
      </c>
      <c r="Q66" s="7" t="s">
        <v>219</v>
      </c>
      <c r="R66" s="8">
        <v>1</v>
      </c>
      <c r="S66" s="7"/>
      <c r="T66" s="9" t="s">
        <v>42</v>
      </c>
      <c r="U66" s="9"/>
      <c r="V66" s="9" t="s">
        <v>42</v>
      </c>
      <c r="W66" s="9" t="s">
        <v>42</v>
      </c>
      <c r="X66" s="9"/>
      <c r="Y66" s="9"/>
      <c r="Z66" s="9"/>
      <c r="AA66" t="s">
        <v>361</v>
      </c>
      <c r="AB66" s="7">
        <f>(8800*10^3)/800</f>
        <v>11000</v>
      </c>
      <c r="AD66" s="17" t="s">
        <v>356</v>
      </c>
      <c r="AE66">
        <v>6972008.2999999998</v>
      </c>
      <c r="AF66">
        <v>534420.69999999995</v>
      </c>
      <c r="AG66" t="s">
        <v>56</v>
      </c>
    </row>
    <row r="67" spans="1:33" x14ac:dyDescent="0.25">
      <c r="A67">
        <v>66</v>
      </c>
      <c r="C67" t="s">
        <v>362</v>
      </c>
      <c r="D67" t="s">
        <v>69</v>
      </c>
      <c r="E67" t="s">
        <v>234</v>
      </c>
      <c r="F67" s="14" t="s">
        <v>216</v>
      </c>
      <c r="G67" t="s">
        <v>363</v>
      </c>
      <c r="H67" t="s">
        <v>218</v>
      </c>
      <c r="I67" t="s">
        <v>77</v>
      </c>
      <c r="K67" s="14" t="s">
        <v>82</v>
      </c>
      <c r="L67" t="s">
        <v>90</v>
      </c>
      <c r="M67" t="s">
        <v>91</v>
      </c>
      <c r="N67" t="s">
        <v>258</v>
      </c>
      <c r="O67">
        <v>1.8</v>
      </c>
      <c r="Q67" s="7" t="s">
        <v>219</v>
      </c>
      <c r="R67" s="8">
        <v>0.8</v>
      </c>
      <c r="S67" s="7">
        <v>9600</v>
      </c>
      <c r="T67" s="9"/>
      <c r="U67" s="9" t="s">
        <v>42</v>
      </c>
      <c r="V67" s="9" t="s">
        <v>42</v>
      </c>
      <c r="W67" s="9"/>
      <c r="X67" s="9"/>
      <c r="Y67" s="9"/>
      <c r="Z67" s="9"/>
      <c r="AB67" s="7"/>
      <c r="AD67" t="s">
        <v>364</v>
      </c>
      <c r="AE67">
        <v>6976827</v>
      </c>
      <c r="AF67">
        <v>454343</v>
      </c>
      <c r="AG67" t="s">
        <v>56</v>
      </c>
    </row>
    <row r="68" spans="1:33" x14ac:dyDescent="0.25">
      <c r="A68">
        <v>67</v>
      </c>
      <c r="B68" t="s">
        <v>365</v>
      </c>
      <c r="C68" t="s">
        <v>366</v>
      </c>
      <c r="D68" t="s">
        <v>85</v>
      </c>
      <c r="E68" t="s">
        <v>367</v>
      </c>
      <c r="G68" t="s">
        <v>351</v>
      </c>
      <c r="H68" t="s">
        <v>171</v>
      </c>
      <c r="I68" t="s">
        <v>37</v>
      </c>
      <c r="J68" t="s">
        <v>172</v>
      </c>
      <c r="K68" t="s">
        <v>82</v>
      </c>
      <c r="N68" t="s">
        <v>92</v>
      </c>
      <c r="O68">
        <v>4.3499999999999996</v>
      </c>
      <c r="Q68" s="7"/>
      <c r="R68" s="8"/>
      <c r="S68" s="7"/>
      <c r="T68" s="9"/>
      <c r="U68" s="9"/>
      <c r="V68" s="9"/>
      <c r="W68" s="9"/>
      <c r="X68" s="9"/>
      <c r="Y68" s="9"/>
      <c r="Z68" s="9"/>
      <c r="AB68" s="7"/>
      <c r="AD68" t="s">
        <v>368</v>
      </c>
      <c r="AE68" s="8">
        <v>6979665</v>
      </c>
      <c r="AF68">
        <v>535801</v>
      </c>
      <c r="AG68" t="s">
        <v>47</v>
      </c>
    </row>
    <row r="69" spans="1:33" x14ac:dyDescent="0.25">
      <c r="A69">
        <v>68</v>
      </c>
      <c r="C69" t="s">
        <v>369</v>
      </c>
      <c r="D69" t="s">
        <v>69</v>
      </c>
      <c r="E69" t="s">
        <v>234</v>
      </c>
      <c r="F69" s="14" t="s">
        <v>216</v>
      </c>
      <c r="G69" t="s">
        <v>370</v>
      </c>
      <c r="H69" t="s">
        <v>218</v>
      </c>
      <c r="I69" t="s">
        <v>77</v>
      </c>
      <c r="K69" s="14" t="s">
        <v>82</v>
      </c>
      <c r="L69" t="s">
        <v>90</v>
      </c>
      <c r="M69" t="s">
        <v>91</v>
      </c>
      <c r="N69" t="s">
        <v>258</v>
      </c>
      <c r="O69">
        <v>1.8</v>
      </c>
      <c r="Q69" s="7" t="s">
        <v>219</v>
      </c>
      <c r="R69" s="8">
        <v>0.8</v>
      </c>
      <c r="S69" s="7">
        <v>9600</v>
      </c>
      <c r="T69" s="9"/>
      <c r="U69" s="9" t="s">
        <v>42</v>
      </c>
      <c r="V69" s="9" t="s">
        <v>42</v>
      </c>
      <c r="W69" s="9"/>
      <c r="X69" s="9"/>
      <c r="Y69" s="9"/>
      <c r="Z69" s="9"/>
      <c r="AB69" s="7"/>
      <c r="AD69" t="s">
        <v>371</v>
      </c>
      <c r="AE69">
        <v>6981448</v>
      </c>
      <c r="AF69">
        <v>487475</v>
      </c>
      <c r="AG69" t="s">
        <v>56</v>
      </c>
    </row>
    <row r="70" spans="1:33" x14ac:dyDescent="0.25">
      <c r="A70">
        <v>69</v>
      </c>
      <c r="C70" t="s">
        <v>372</v>
      </c>
      <c r="D70" t="s">
        <v>69</v>
      </c>
      <c r="E70" t="s">
        <v>234</v>
      </c>
      <c r="F70" s="14" t="s">
        <v>216</v>
      </c>
      <c r="G70" t="s">
        <v>373</v>
      </c>
      <c r="H70" t="s">
        <v>218</v>
      </c>
      <c r="I70" t="s">
        <v>77</v>
      </c>
      <c r="K70" s="14" t="s">
        <v>82</v>
      </c>
      <c r="L70" t="s">
        <v>90</v>
      </c>
      <c r="M70" t="s">
        <v>91</v>
      </c>
      <c r="N70" t="s">
        <v>258</v>
      </c>
      <c r="O70">
        <v>1.8</v>
      </c>
      <c r="Q70" s="7" t="s">
        <v>219</v>
      </c>
      <c r="R70" s="8">
        <v>1</v>
      </c>
      <c r="S70" s="7">
        <v>12000</v>
      </c>
      <c r="T70" s="9"/>
      <c r="U70" s="9" t="s">
        <v>42</v>
      </c>
      <c r="V70" s="9" t="s">
        <v>42</v>
      </c>
      <c r="W70" s="9"/>
      <c r="X70" s="9"/>
      <c r="Y70" s="9"/>
      <c r="Z70" s="9"/>
      <c r="AB70" s="7"/>
      <c r="AD70" t="s">
        <v>374</v>
      </c>
      <c r="AE70">
        <v>6989761</v>
      </c>
      <c r="AF70">
        <v>441126</v>
      </c>
      <c r="AG70" t="s">
        <v>56</v>
      </c>
    </row>
    <row r="71" spans="1:33" x14ac:dyDescent="0.25">
      <c r="A71">
        <v>70</v>
      </c>
      <c r="C71" t="s">
        <v>375</v>
      </c>
      <c r="D71" t="s">
        <v>69</v>
      </c>
      <c r="E71" t="s">
        <v>234</v>
      </c>
      <c r="F71" s="14" t="s">
        <v>216</v>
      </c>
      <c r="G71" t="s">
        <v>373</v>
      </c>
      <c r="H71" t="s">
        <v>218</v>
      </c>
      <c r="I71" t="s">
        <v>77</v>
      </c>
      <c r="K71" s="14" t="s">
        <v>82</v>
      </c>
      <c r="L71" t="s">
        <v>90</v>
      </c>
      <c r="M71" t="s">
        <v>91</v>
      </c>
      <c r="N71" t="s">
        <v>258</v>
      </c>
      <c r="O71">
        <v>1.8</v>
      </c>
      <c r="P71">
        <v>1</v>
      </c>
      <c r="Q71" s="7"/>
      <c r="R71" s="8">
        <v>2</v>
      </c>
      <c r="S71" s="7">
        <v>24000</v>
      </c>
      <c r="T71" s="9"/>
      <c r="U71" s="9" t="s">
        <v>42</v>
      </c>
      <c r="V71" s="9" t="s">
        <v>42</v>
      </c>
      <c r="W71" s="9"/>
      <c r="X71" s="9"/>
      <c r="Y71" s="9"/>
      <c r="Z71" s="9"/>
      <c r="AB71" s="7"/>
      <c r="AD71" t="s">
        <v>376</v>
      </c>
      <c r="AE71">
        <v>6998543</v>
      </c>
      <c r="AF71">
        <v>446089</v>
      </c>
      <c r="AG71" t="s">
        <v>56</v>
      </c>
    </row>
    <row r="72" spans="1:33" x14ac:dyDescent="0.25">
      <c r="A72">
        <v>71</v>
      </c>
      <c r="C72" t="s">
        <v>377</v>
      </c>
      <c r="D72" t="s">
        <v>69</v>
      </c>
      <c r="E72" t="s">
        <v>234</v>
      </c>
      <c r="F72" s="14" t="s">
        <v>216</v>
      </c>
      <c r="G72" t="s">
        <v>373</v>
      </c>
      <c r="H72" t="s">
        <v>218</v>
      </c>
      <c r="I72" t="s">
        <v>77</v>
      </c>
      <c r="K72" s="14" t="s">
        <v>82</v>
      </c>
      <c r="L72" t="s">
        <v>90</v>
      </c>
      <c r="M72" t="s">
        <v>91</v>
      </c>
      <c r="N72" t="s">
        <v>258</v>
      </c>
      <c r="O72">
        <v>1.8</v>
      </c>
      <c r="P72">
        <v>1</v>
      </c>
      <c r="Q72" s="7" t="s">
        <v>219</v>
      </c>
      <c r="R72" s="8">
        <v>0.5</v>
      </c>
      <c r="S72" s="7">
        <v>6000</v>
      </c>
      <c r="T72" s="9"/>
      <c r="U72" s="9" t="s">
        <v>42</v>
      </c>
      <c r="V72" s="9" t="s">
        <v>42</v>
      </c>
      <c r="W72" s="9"/>
      <c r="X72" s="9"/>
      <c r="Y72" s="9"/>
      <c r="Z72" s="9"/>
      <c r="AB72" s="7"/>
      <c r="AD72" t="s">
        <v>378</v>
      </c>
      <c r="AE72">
        <v>7006380</v>
      </c>
      <c r="AF72">
        <v>430981</v>
      </c>
      <c r="AG72" t="s">
        <v>56</v>
      </c>
    </row>
    <row r="73" spans="1:33" x14ac:dyDescent="0.25">
      <c r="A73">
        <v>72</v>
      </c>
      <c r="C73" t="s">
        <v>379</v>
      </c>
      <c r="D73" t="s">
        <v>69</v>
      </c>
      <c r="E73" t="s">
        <v>283</v>
      </c>
      <c r="F73" t="s">
        <v>284</v>
      </c>
      <c r="G73" t="s">
        <v>351</v>
      </c>
      <c r="H73" t="s">
        <v>171</v>
      </c>
      <c r="I73" t="s">
        <v>37</v>
      </c>
      <c r="J73" t="s">
        <v>88</v>
      </c>
      <c r="K73" t="s">
        <v>82</v>
      </c>
      <c r="N73" t="s">
        <v>104</v>
      </c>
      <c r="O73">
        <v>2.4</v>
      </c>
      <c r="P73">
        <v>1</v>
      </c>
      <c r="Q73" s="7"/>
      <c r="R73" s="8">
        <f>1.4+0.2846</f>
        <v>1.6845999999999999</v>
      </c>
      <c r="S73" s="7">
        <v>5000</v>
      </c>
      <c r="T73" s="9"/>
      <c r="U73" s="9"/>
      <c r="V73" s="9"/>
      <c r="W73" s="9"/>
      <c r="X73" s="9"/>
      <c r="Y73" s="9"/>
      <c r="Z73" s="9"/>
      <c r="AA73" t="s">
        <v>380</v>
      </c>
      <c r="AB73" s="7">
        <v>7000</v>
      </c>
      <c r="AD73" s="20" t="s">
        <v>381</v>
      </c>
      <c r="AE73">
        <v>7008237</v>
      </c>
      <c r="AF73">
        <v>511162</v>
      </c>
      <c r="AG73" t="s">
        <v>56</v>
      </c>
    </row>
    <row r="74" spans="1:33" x14ac:dyDescent="0.25">
      <c r="A74">
        <v>73</v>
      </c>
      <c r="C74" t="s">
        <v>382</v>
      </c>
      <c r="D74" t="s">
        <v>69</v>
      </c>
      <c r="E74" t="s">
        <v>283</v>
      </c>
      <c r="F74" t="s">
        <v>284</v>
      </c>
      <c r="G74" t="s">
        <v>383</v>
      </c>
      <c r="H74" t="s">
        <v>171</v>
      </c>
      <c r="I74" t="s">
        <v>37</v>
      </c>
      <c r="J74" t="s">
        <v>88</v>
      </c>
      <c r="K74" t="s">
        <v>82</v>
      </c>
      <c r="N74" t="s">
        <v>104</v>
      </c>
      <c r="O74">
        <v>2.4</v>
      </c>
      <c r="Q74" s="7" t="s">
        <v>219</v>
      </c>
      <c r="R74" s="8">
        <f>1.71+0.3651</f>
        <v>2.0750999999999999</v>
      </c>
      <c r="S74" s="7">
        <v>2000</v>
      </c>
      <c r="T74" s="9"/>
      <c r="U74" s="9" t="s">
        <v>42</v>
      </c>
      <c r="V74" s="9"/>
      <c r="W74" s="9"/>
      <c r="X74" s="9"/>
      <c r="Y74" s="9"/>
      <c r="Z74" s="9"/>
      <c r="AB74" s="7">
        <v>7000</v>
      </c>
      <c r="AD74" t="s">
        <v>384</v>
      </c>
      <c r="AE74">
        <v>7014030</v>
      </c>
      <c r="AF74">
        <v>615794</v>
      </c>
      <c r="AG74" t="s">
        <v>56</v>
      </c>
    </row>
    <row r="75" spans="1:33" x14ac:dyDescent="0.25">
      <c r="A75">
        <v>74</v>
      </c>
      <c r="C75" s="6" t="s">
        <v>385</v>
      </c>
      <c r="D75" t="s">
        <v>85</v>
      </c>
      <c r="E75" t="s">
        <v>216</v>
      </c>
      <c r="F75" t="str">
        <f>E75</f>
        <v>Järvi-Suomen Uittoyhdistys</v>
      </c>
      <c r="G75" t="s">
        <v>383</v>
      </c>
      <c r="H75" t="s">
        <v>171</v>
      </c>
      <c r="I75" t="s">
        <v>98</v>
      </c>
      <c r="J75" t="s">
        <v>230</v>
      </c>
      <c r="K75" t="s">
        <v>231</v>
      </c>
      <c r="L75" t="s">
        <v>79</v>
      </c>
      <c r="M75" t="s">
        <v>91</v>
      </c>
      <c r="N75" t="s">
        <v>104</v>
      </c>
      <c r="O75">
        <v>2.4</v>
      </c>
      <c r="S75" s="6">
        <v>24000</v>
      </c>
      <c r="AD75" t="s">
        <v>384</v>
      </c>
      <c r="AE75">
        <v>7014030</v>
      </c>
      <c r="AF75">
        <v>615794</v>
      </c>
      <c r="AG75" t="s">
        <v>56</v>
      </c>
    </row>
    <row r="76" spans="1:33" x14ac:dyDescent="0.25">
      <c r="A76">
        <v>75</v>
      </c>
      <c r="C76" t="s">
        <v>386</v>
      </c>
      <c r="D76" t="s">
        <v>69</v>
      </c>
      <c r="E76" t="s">
        <v>234</v>
      </c>
      <c r="F76" s="14" t="s">
        <v>216</v>
      </c>
      <c r="G76" t="s">
        <v>387</v>
      </c>
      <c r="H76" t="s">
        <v>218</v>
      </c>
      <c r="I76" t="s">
        <v>77</v>
      </c>
      <c r="K76" s="14" t="s">
        <v>82</v>
      </c>
      <c r="L76" t="s">
        <v>90</v>
      </c>
      <c r="M76" t="s">
        <v>91</v>
      </c>
      <c r="N76" t="s">
        <v>258</v>
      </c>
      <c r="O76">
        <v>1.8</v>
      </c>
      <c r="Q76" s="7" t="s">
        <v>219</v>
      </c>
      <c r="R76" s="8">
        <v>1.2</v>
      </c>
      <c r="S76" s="7">
        <v>14400</v>
      </c>
      <c r="T76" s="9"/>
      <c r="U76" s="9" t="s">
        <v>42</v>
      </c>
      <c r="V76" s="9" t="s">
        <v>42</v>
      </c>
      <c r="W76" s="9"/>
      <c r="X76" s="9"/>
      <c r="Y76" s="9"/>
      <c r="Z76" s="9"/>
      <c r="AB76" s="7"/>
      <c r="AD76" t="s">
        <v>388</v>
      </c>
      <c r="AE76">
        <v>7023120</v>
      </c>
      <c r="AF76">
        <v>486415</v>
      </c>
      <c r="AG76" t="s">
        <v>56</v>
      </c>
    </row>
    <row r="77" spans="1:33" x14ac:dyDescent="0.25">
      <c r="A77">
        <v>76</v>
      </c>
      <c r="C77" t="s">
        <v>389</v>
      </c>
      <c r="D77" t="s">
        <v>69</v>
      </c>
      <c r="E77" t="s">
        <v>390</v>
      </c>
      <c r="F77" s="14" t="s">
        <v>216</v>
      </c>
      <c r="G77" t="s">
        <v>391</v>
      </c>
      <c r="H77" t="s">
        <v>171</v>
      </c>
      <c r="I77" t="s">
        <v>37</v>
      </c>
      <c r="K77" s="14" t="s">
        <v>82</v>
      </c>
      <c r="L77" t="s">
        <v>90</v>
      </c>
      <c r="M77" t="s">
        <v>91</v>
      </c>
      <c r="N77" t="s">
        <v>104</v>
      </c>
      <c r="O77">
        <v>2.4</v>
      </c>
      <c r="Q77" s="7" t="s">
        <v>219</v>
      </c>
      <c r="R77" s="8">
        <v>0.4</v>
      </c>
      <c r="S77" s="7">
        <v>3000</v>
      </c>
      <c r="T77" s="9"/>
      <c r="U77" s="9" t="s">
        <v>42</v>
      </c>
      <c r="V77" s="9" t="s">
        <v>42</v>
      </c>
      <c r="W77" s="9"/>
      <c r="X77" s="9"/>
      <c r="Y77" s="9"/>
      <c r="Z77" s="9"/>
      <c r="AB77" s="7" t="s">
        <v>131</v>
      </c>
      <c r="AD77" t="s">
        <v>392</v>
      </c>
      <c r="AE77">
        <v>7024340</v>
      </c>
      <c r="AF77">
        <v>516742</v>
      </c>
      <c r="AG77" t="s">
        <v>56</v>
      </c>
    </row>
    <row r="78" spans="1:33" x14ac:dyDescent="0.25">
      <c r="A78">
        <v>77</v>
      </c>
      <c r="C78" t="s">
        <v>393</v>
      </c>
      <c r="D78" t="s">
        <v>69</v>
      </c>
      <c r="E78" t="s">
        <v>234</v>
      </c>
      <c r="F78" s="14" t="s">
        <v>216</v>
      </c>
      <c r="G78" t="s">
        <v>387</v>
      </c>
      <c r="H78" t="s">
        <v>218</v>
      </c>
      <c r="I78" t="s">
        <v>77</v>
      </c>
      <c r="K78" s="14" t="s">
        <v>82</v>
      </c>
      <c r="L78" t="s">
        <v>90</v>
      </c>
      <c r="M78" t="s">
        <v>91</v>
      </c>
      <c r="N78" t="s">
        <v>258</v>
      </c>
      <c r="O78">
        <v>1.8</v>
      </c>
      <c r="Q78" s="7" t="s">
        <v>219</v>
      </c>
      <c r="R78" s="8">
        <v>1</v>
      </c>
      <c r="S78" s="7">
        <v>12000</v>
      </c>
      <c r="T78" s="9"/>
      <c r="U78" s="9" t="s">
        <v>42</v>
      </c>
      <c r="V78" s="9" t="s">
        <v>42</v>
      </c>
      <c r="W78" s="9"/>
      <c r="X78" s="9"/>
      <c r="Y78" s="9"/>
      <c r="Z78" s="9"/>
      <c r="AB78" s="7"/>
      <c r="AD78" t="s">
        <v>394</v>
      </c>
      <c r="AE78">
        <v>7027686</v>
      </c>
      <c r="AF78">
        <v>475436</v>
      </c>
      <c r="AG78" t="s">
        <v>56</v>
      </c>
    </row>
    <row r="79" spans="1:33" x14ac:dyDescent="0.25">
      <c r="A79">
        <v>78</v>
      </c>
      <c r="C79" t="s">
        <v>395</v>
      </c>
      <c r="D79" t="s">
        <v>69</v>
      </c>
      <c r="E79" t="s">
        <v>283</v>
      </c>
      <c r="F79" t="s">
        <v>284</v>
      </c>
      <c r="G79" t="s">
        <v>391</v>
      </c>
      <c r="H79" t="s">
        <v>171</v>
      </c>
      <c r="I79" t="s">
        <v>37</v>
      </c>
      <c r="J79" t="s">
        <v>285</v>
      </c>
      <c r="K79" t="s">
        <v>82</v>
      </c>
      <c r="N79" t="s">
        <v>104</v>
      </c>
      <c r="O79">
        <v>2.4</v>
      </c>
      <c r="Q79" s="7"/>
      <c r="R79" s="8"/>
      <c r="S79" s="7"/>
      <c r="T79" s="9"/>
      <c r="U79" s="9"/>
      <c r="V79" s="9"/>
      <c r="W79" s="9"/>
      <c r="X79" s="9"/>
      <c r="Y79" s="9"/>
      <c r="Z79" s="9"/>
      <c r="AB79" s="7"/>
      <c r="AD79" t="s">
        <v>396</v>
      </c>
      <c r="AE79">
        <v>7030034</v>
      </c>
      <c r="AF79">
        <v>514726</v>
      </c>
      <c r="AG79" t="s">
        <v>56</v>
      </c>
    </row>
    <row r="80" spans="1:33" x14ac:dyDescent="0.25">
      <c r="A80">
        <v>79</v>
      </c>
      <c r="C80" t="s">
        <v>397</v>
      </c>
      <c r="D80" t="s">
        <v>69</v>
      </c>
      <c r="E80" t="s">
        <v>283</v>
      </c>
      <c r="F80" t="s">
        <v>284</v>
      </c>
      <c r="G80" t="s">
        <v>398</v>
      </c>
      <c r="H80" t="s">
        <v>171</v>
      </c>
      <c r="I80" t="s">
        <v>37</v>
      </c>
      <c r="J80" t="s">
        <v>88</v>
      </c>
      <c r="K80" t="s">
        <v>82</v>
      </c>
      <c r="N80" t="s">
        <v>104</v>
      </c>
      <c r="O80">
        <v>2.4</v>
      </c>
      <c r="P80">
        <v>1</v>
      </c>
      <c r="Q80" s="7" t="s">
        <v>219</v>
      </c>
      <c r="R80" s="8">
        <v>1.9</v>
      </c>
      <c r="S80" s="7">
        <v>2000</v>
      </c>
      <c r="T80" s="9"/>
      <c r="U80" s="9"/>
      <c r="V80" s="9"/>
      <c r="W80" s="9"/>
      <c r="X80" s="9"/>
      <c r="Y80" s="9"/>
      <c r="Z80" s="9"/>
      <c r="AA80" t="s">
        <v>399</v>
      </c>
      <c r="AB80" s="7">
        <v>33000</v>
      </c>
      <c r="AD80" t="s">
        <v>400</v>
      </c>
      <c r="AE80">
        <v>7044078.8930000002</v>
      </c>
      <c r="AF80">
        <v>511515.228</v>
      </c>
      <c r="AG80" t="s">
        <v>56</v>
      </c>
    </row>
    <row r="81" spans="1:33" x14ac:dyDescent="0.25">
      <c r="A81">
        <v>80</v>
      </c>
      <c r="C81" t="s">
        <v>401</v>
      </c>
      <c r="D81" t="s">
        <v>85</v>
      </c>
      <c r="F81" t="s">
        <v>402</v>
      </c>
      <c r="G81" t="s">
        <v>403</v>
      </c>
      <c r="H81" t="s">
        <v>171</v>
      </c>
      <c r="I81" t="s">
        <v>77</v>
      </c>
      <c r="K81" t="s">
        <v>82</v>
      </c>
      <c r="N81" t="s">
        <v>104</v>
      </c>
      <c r="O81">
        <v>2.4</v>
      </c>
      <c r="Q81" s="7"/>
      <c r="R81" s="8"/>
      <c r="S81" s="7">
        <v>2000</v>
      </c>
      <c r="T81" s="9"/>
      <c r="U81" s="9"/>
      <c r="V81" s="9"/>
      <c r="W81" s="9"/>
      <c r="X81" s="9"/>
      <c r="Y81" s="9"/>
      <c r="Z81" s="9"/>
      <c r="AB81" s="7"/>
      <c r="AD81" t="s">
        <v>404</v>
      </c>
      <c r="AE81">
        <v>7047078</v>
      </c>
      <c r="AF81">
        <v>607307</v>
      </c>
      <c r="AG81" t="s">
        <v>56</v>
      </c>
    </row>
    <row r="82" spans="1:33" x14ac:dyDescent="0.25">
      <c r="A82">
        <v>81</v>
      </c>
      <c r="B82" t="s">
        <v>405</v>
      </c>
      <c r="C82" t="s">
        <v>406</v>
      </c>
      <c r="D82" t="s">
        <v>69</v>
      </c>
      <c r="E82" t="s">
        <v>407</v>
      </c>
      <c r="F82" t="s">
        <v>408</v>
      </c>
      <c r="G82" t="s">
        <v>409</v>
      </c>
      <c r="H82" t="s">
        <v>36</v>
      </c>
      <c r="I82" t="s">
        <v>37</v>
      </c>
      <c r="K82" s="22" t="s">
        <v>410</v>
      </c>
      <c r="L82" t="s">
        <v>61</v>
      </c>
      <c r="M82" t="s">
        <v>62</v>
      </c>
      <c r="N82" t="s">
        <v>40</v>
      </c>
      <c r="O82">
        <v>11</v>
      </c>
      <c r="Q82" s="7"/>
      <c r="R82" s="8">
        <f>50000/10000</f>
        <v>5</v>
      </c>
      <c r="S82" s="7"/>
      <c r="T82" s="9" t="s">
        <v>42</v>
      </c>
      <c r="U82" s="9" t="s">
        <v>42</v>
      </c>
      <c r="V82" s="9" t="s">
        <v>42</v>
      </c>
      <c r="W82" s="9" t="s">
        <v>42</v>
      </c>
      <c r="X82" s="9" t="s">
        <v>42</v>
      </c>
      <c r="Y82" s="9" t="s">
        <v>42</v>
      </c>
      <c r="Z82" s="9" t="s">
        <v>42</v>
      </c>
      <c r="AA82" t="s">
        <v>411</v>
      </c>
      <c r="AB82" s="7" t="s">
        <v>412</v>
      </c>
      <c r="AC82" t="s">
        <v>413</v>
      </c>
      <c r="AD82" t="s">
        <v>414</v>
      </c>
      <c r="AE82">
        <v>7071717</v>
      </c>
      <c r="AF82">
        <v>287284</v>
      </c>
      <c r="AG82" t="s">
        <v>47</v>
      </c>
    </row>
    <row r="83" spans="1:33" x14ac:dyDescent="0.25">
      <c r="A83">
        <v>82</v>
      </c>
      <c r="B83" t="s">
        <v>415</v>
      </c>
      <c r="C83" t="s">
        <v>416</v>
      </c>
      <c r="D83" t="s">
        <v>33</v>
      </c>
      <c r="E83" t="s">
        <v>417</v>
      </c>
      <c r="F83" t="s">
        <v>417</v>
      </c>
      <c r="G83" t="s">
        <v>418</v>
      </c>
      <c r="H83" t="s">
        <v>36</v>
      </c>
      <c r="I83" t="s">
        <v>419</v>
      </c>
      <c r="O83" s="23"/>
      <c r="P83" s="24"/>
      <c r="Q83" s="7"/>
      <c r="R83" s="8"/>
      <c r="S83" s="7"/>
      <c r="T83" s="9"/>
      <c r="U83" s="9"/>
      <c r="V83" s="9"/>
      <c r="W83" s="9"/>
      <c r="X83" s="9"/>
      <c r="Y83" s="9"/>
      <c r="Z83" s="9"/>
      <c r="AB83" s="7"/>
      <c r="AD83" t="s">
        <v>420</v>
      </c>
      <c r="AE83">
        <v>7208640</v>
      </c>
      <c r="AF83">
        <v>425486</v>
      </c>
      <c r="AG83" t="s">
        <v>205</v>
      </c>
    </row>
    <row r="84" spans="1:33" x14ac:dyDescent="0.25">
      <c r="A84">
        <v>83</v>
      </c>
      <c r="B84" t="s">
        <v>421</v>
      </c>
      <c r="C84" t="s">
        <v>422</v>
      </c>
      <c r="D84" t="s">
        <v>69</v>
      </c>
      <c r="E84" t="s">
        <v>417</v>
      </c>
      <c r="F84" t="s">
        <v>417</v>
      </c>
      <c r="G84" t="s">
        <v>418</v>
      </c>
      <c r="H84" t="s">
        <v>36</v>
      </c>
      <c r="I84" t="s">
        <v>37</v>
      </c>
      <c r="K84" t="s">
        <v>423</v>
      </c>
      <c r="N84" t="s">
        <v>40</v>
      </c>
      <c r="O84" s="23" t="s">
        <v>424</v>
      </c>
      <c r="P84" s="24"/>
      <c r="Q84" s="7"/>
      <c r="R84" s="8"/>
      <c r="S84" s="7"/>
      <c r="T84" s="9"/>
      <c r="U84" s="9"/>
      <c r="V84" s="9"/>
      <c r="W84" s="9"/>
      <c r="X84" s="9"/>
      <c r="Y84" s="9"/>
      <c r="Z84" s="9"/>
      <c r="AB84" s="7"/>
      <c r="AC84" t="s">
        <v>425</v>
      </c>
      <c r="AD84" t="s">
        <v>426</v>
      </c>
      <c r="AE84">
        <v>7209326</v>
      </c>
      <c r="AF84">
        <v>426353</v>
      </c>
      <c r="AG84" t="s">
        <v>47</v>
      </c>
    </row>
    <row r="85" spans="1:33" x14ac:dyDescent="0.25">
      <c r="A85">
        <v>84</v>
      </c>
      <c r="B85" t="s">
        <v>427</v>
      </c>
      <c r="C85" t="s">
        <v>428</v>
      </c>
      <c r="D85" t="s">
        <v>69</v>
      </c>
      <c r="E85" t="s">
        <v>429</v>
      </c>
      <c r="F85" t="s">
        <v>430</v>
      </c>
      <c r="G85" t="s">
        <v>431</v>
      </c>
      <c r="H85" t="s">
        <v>432</v>
      </c>
      <c r="I85" t="s">
        <v>419</v>
      </c>
      <c r="K85" s="13"/>
      <c r="L85" t="s">
        <v>61</v>
      </c>
      <c r="M85" t="s">
        <v>62</v>
      </c>
      <c r="Q85" s="7"/>
      <c r="R85" s="8"/>
      <c r="S85" s="7"/>
      <c r="T85" s="9"/>
      <c r="U85" s="9"/>
      <c r="V85" s="9"/>
      <c r="W85" s="9"/>
      <c r="X85" s="9"/>
      <c r="Y85" s="9"/>
      <c r="Z85" s="9"/>
      <c r="AB85" s="7"/>
      <c r="AC85" t="s">
        <v>433</v>
      </c>
      <c r="AD85" s="6" t="s">
        <v>434</v>
      </c>
      <c r="AE85">
        <v>7284928</v>
      </c>
      <c r="AF85">
        <v>386145</v>
      </c>
      <c r="AG85" t="s">
        <v>205</v>
      </c>
    </row>
    <row r="86" spans="1:33" x14ac:dyDescent="0.25">
      <c r="A86">
        <v>85</v>
      </c>
      <c r="B86" t="s">
        <v>435</v>
      </c>
      <c r="C86" t="s">
        <v>436</v>
      </c>
      <c r="D86" t="s">
        <v>69</v>
      </c>
      <c r="E86" t="s">
        <v>429</v>
      </c>
      <c r="F86" t="s">
        <v>430</v>
      </c>
      <c r="G86" t="s">
        <v>431</v>
      </c>
      <c r="H86" t="s">
        <v>36</v>
      </c>
      <c r="I86" t="s">
        <v>37</v>
      </c>
      <c r="K86" s="13"/>
      <c r="N86" t="s">
        <v>92</v>
      </c>
      <c r="O86">
        <v>7</v>
      </c>
      <c r="Q86" s="7"/>
      <c r="R86" s="8"/>
      <c r="S86" s="7"/>
      <c r="T86" s="9"/>
      <c r="U86" s="9"/>
      <c r="V86" s="9"/>
      <c r="W86" s="9"/>
      <c r="X86" s="9"/>
      <c r="Y86" s="9"/>
      <c r="Z86" s="9"/>
      <c r="AB86" s="7"/>
      <c r="AC86" t="s">
        <v>437</v>
      </c>
      <c r="AD86" s="6" t="s">
        <v>438</v>
      </c>
      <c r="AE86">
        <v>7287674</v>
      </c>
      <c r="AF86">
        <v>390844</v>
      </c>
      <c r="AG86" t="s">
        <v>56</v>
      </c>
    </row>
  </sheetData>
  <hyperlinks>
    <hyperlink ref="AD24" r:id="rId1" display="https://www.fonecta.fi/kartat/60.478949,26.975287?address=Halla%2C+48930+KOTKA" xr:uid="{13D2BE96-C7E1-44BA-A9F0-B2953518C602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Venäläinen Pirjo</dc:creator>
  <cp:lastModifiedBy>Pirjo Venäläinen</cp:lastModifiedBy>
  <dcterms:created xsi:type="dcterms:W3CDTF">2015-06-05T18:17:20Z</dcterms:created>
  <dcterms:modified xsi:type="dcterms:W3CDTF">2021-08-23T06:15:22Z</dcterms:modified>
</cp:coreProperties>
</file>